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lbutler\AppData\Local\Microsoft\Windows\INetCache\Content.Outlook\CNWOSHNG\"/>
    </mc:Choice>
  </mc:AlternateContent>
  <xr:revisionPtr revIDLastSave="0" documentId="8_{04062082-5D7D-497A-A2B4-95470E8D649E}" xr6:coauthVersionLast="47" xr6:coauthVersionMax="47" xr10:uidLastSave="{00000000-0000-0000-0000-000000000000}"/>
  <workbookProtection workbookAlgorithmName="SHA-512" workbookHashValue="Jb8NNVIGnhkAdAFd3hm+ogUv1XHxq5yD0yTgIwSm0HOwoBb+llgH5L47db7dm6E/EcewxJ8rk7dY1BRstIyr4Q==" workbookSaltValue="xd3S7IHaksgrjCTeE0RqNw==" workbookSpinCount="100000" lockStructure="1"/>
  <bookViews>
    <workbookView xWindow="-28920" yWindow="-120" windowWidth="29040" windowHeight="15840" xr2:uid="{287965D2-8770-4D5F-9CF4-B339D59E2DEF}"/>
  </bookViews>
  <sheets>
    <sheet name="PEL Charge Calculator" sheetId="2" r:id="rId1"/>
    <sheet name="Lookups" sheetId="6" state="hidden" r:id="rId2"/>
    <sheet name="Less than 4 weeks" sheetId="1" state="hidden" r:id="rId3"/>
    <sheet name="4 to 12 weeks" sheetId="3" state="hidden" r:id="rId4"/>
    <sheet name="over 12 Weeks" sheetId="5" state="hidden" r:id="rId5"/>
  </sheets>
  <definedNames>
    <definedName name="_xlnm.Print_Area" localSheetId="0">'PEL Charge Calculator'!$B$1:$J$52</definedName>
    <definedName name="tablevals">Lookups!$B$4:$D$6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0" i="2" l="1"/>
  <c r="I50" i="2"/>
  <c r="H50" i="2"/>
  <c r="J49" i="2"/>
  <c r="I49" i="2"/>
  <c r="H49" i="2"/>
  <c r="J48" i="2"/>
  <c r="I48" i="2"/>
  <c r="H48" i="2"/>
  <c r="J47" i="2"/>
  <c r="I47" i="2"/>
  <c r="H47" i="2"/>
  <c r="J46" i="2"/>
  <c r="I46" i="2"/>
  <c r="H46" i="2"/>
  <c r="J45" i="2"/>
  <c r="I45" i="2"/>
  <c r="H45" i="2"/>
  <c r="J44" i="2"/>
  <c r="I44" i="2"/>
  <c r="H44" i="2"/>
  <c r="J43" i="2"/>
  <c r="I43" i="2"/>
  <c r="H43" i="2"/>
  <c r="J42" i="2"/>
  <c r="I42" i="2"/>
  <c r="H42" i="2"/>
  <c r="J41" i="2"/>
  <c r="I41" i="2"/>
  <c r="H41" i="2"/>
  <c r="J40" i="2"/>
  <c r="I40" i="2"/>
  <c r="H40" i="2"/>
  <c r="J39" i="2"/>
  <c r="I39" i="2"/>
  <c r="H39" i="2"/>
  <c r="J38" i="2"/>
  <c r="I38" i="2"/>
  <c r="H38" i="2"/>
  <c r="J37" i="2"/>
  <c r="I37" i="2"/>
  <c r="H37" i="2"/>
  <c r="J36" i="2"/>
  <c r="I36" i="2"/>
  <c r="H36" i="2"/>
  <c r="F50" i="2"/>
  <c r="F49" i="2"/>
  <c r="F48" i="2"/>
  <c r="F47" i="2"/>
  <c r="F46" i="2"/>
  <c r="F45" i="2"/>
  <c r="F44" i="2"/>
  <c r="F43" i="2"/>
  <c r="F42" i="2"/>
  <c r="F41" i="2"/>
  <c r="F40" i="2"/>
  <c r="F39" i="2"/>
  <c r="F38" i="2"/>
  <c r="F37" i="2"/>
  <c r="F36" i="2"/>
  <c r="F35" i="2"/>
  <c r="H35" i="2" s="1"/>
  <c r="F34" i="2"/>
  <c r="H34" i="2" s="1"/>
  <c r="F33" i="2"/>
  <c r="H33" i="2" s="1"/>
  <c r="G35" i="2"/>
  <c r="I35" i="2" s="1"/>
  <c r="G34" i="2"/>
  <c r="I34" i="2" s="1"/>
  <c r="G33" i="2"/>
  <c r="I33" i="2" s="1"/>
  <c r="G50" i="2"/>
  <c r="G49" i="2"/>
  <c r="G48" i="2"/>
  <c r="G47" i="2"/>
  <c r="G46" i="2"/>
  <c r="G45" i="2"/>
  <c r="G44" i="2"/>
  <c r="G43" i="2"/>
  <c r="G42" i="2"/>
  <c r="G41" i="2"/>
  <c r="G40" i="2"/>
  <c r="G39" i="2"/>
  <c r="G38" i="2"/>
  <c r="G37" i="2"/>
  <c r="G36" i="2"/>
  <c r="P6" i="5"/>
  <c r="O6" i="5"/>
  <c r="N6" i="5"/>
  <c r="M6" i="5"/>
  <c r="L6" i="5"/>
  <c r="K6" i="5"/>
  <c r="J6" i="5"/>
  <c r="I6" i="5"/>
  <c r="H6" i="5"/>
  <c r="G6" i="5"/>
  <c r="F6" i="5"/>
  <c r="E6" i="5"/>
  <c r="P6" i="3"/>
  <c r="O6" i="3"/>
  <c r="N6" i="3"/>
  <c r="M6" i="3"/>
  <c r="L6" i="3"/>
  <c r="K6" i="3"/>
  <c r="J6" i="3"/>
  <c r="I6" i="3"/>
  <c r="H6" i="3"/>
  <c r="G6" i="3"/>
  <c r="F6" i="3"/>
  <c r="E6" i="3"/>
  <c r="P6" i="1"/>
  <c r="O6" i="1"/>
  <c r="N6" i="1"/>
  <c r="M6" i="1"/>
  <c r="L6" i="1"/>
  <c r="K6" i="1"/>
  <c r="J6" i="1"/>
  <c r="I6" i="1"/>
  <c r="H6" i="1"/>
  <c r="G6" i="1"/>
  <c r="F6" i="1"/>
  <c r="E6" i="1"/>
  <c r="F3" i="5"/>
  <c r="G3" i="5" s="1"/>
  <c r="H3" i="5" s="1"/>
  <c r="I3" i="5" s="1"/>
  <c r="J3" i="5" s="1"/>
  <c r="K3" i="5" s="1"/>
  <c r="L3" i="5" s="1"/>
  <c r="M3" i="5" s="1"/>
  <c r="N3" i="5" s="1"/>
  <c r="O3" i="5" s="1"/>
  <c r="P3" i="5" s="1"/>
  <c r="G3" i="3"/>
  <c r="H3" i="3"/>
  <c r="I3" i="3" s="1"/>
  <c r="J3" i="3" s="1"/>
  <c r="K3" i="3" s="1"/>
  <c r="L3" i="3" s="1"/>
  <c r="M3" i="3" s="1"/>
  <c r="N3" i="3" s="1"/>
  <c r="O3" i="3" s="1"/>
  <c r="P3" i="3" s="1"/>
  <c r="F3" i="3"/>
  <c r="H3" i="1"/>
  <c r="I3" i="1" s="1"/>
  <c r="J3" i="1" s="1"/>
  <c r="K3" i="1" s="1"/>
  <c r="L3" i="1" s="1"/>
  <c r="M3" i="1" s="1"/>
  <c r="N3" i="1" s="1"/>
  <c r="O3" i="1" s="1"/>
  <c r="P3" i="1" s="1"/>
  <c r="G3" i="1"/>
  <c r="E32" i="5"/>
  <c r="F32" i="5"/>
  <c r="G32" i="5"/>
  <c r="H32" i="5"/>
  <c r="I32" i="5"/>
  <c r="J32" i="5"/>
  <c r="K32" i="5"/>
  <c r="L32" i="5"/>
  <c r="M32" i="5"/>
  <c r="N32" i="5"/>
  <c r="O32" i="5"/>
  <c r="P32" i="5"/>
  <c r="E33" i="5"/>
  <c r="F33" i="5"/>
  <c r="G33" i="5"/>
  <c r="H33" i="5"/>
  <c r="I33" i="5"/>
  <c r="J33" i="5"/>
  <c r="K33" i="5"/>
  <c r="L33" i="5"/>
  <c r="M33" i="5"/>
  <c r="N33" i="5"/>
  <c r="O33" i="5"/>
  <c r="P33" i="5"/>
  <c r="E34" i="5"/>
  <c r="F34" i="5"/>
  <c r="G34" i="5"/>
  <c r="H34" i="5"/>
  <c r="I34" i="5"/>
  <c r="J34" i="5"/>
  <c r="K34" i="5"/>
  <c r="L34" i="5"/>
  <c r="M34" i="5"/>
  <c r="N34" i="5"/>
  <c r="O34" i="5"/>
  <c r="P34" i="5"/>
  <c r="E35" i="5"/>
  <c r="F35" i="5"/>
  <c r="G35" i="5"/>
  <c r="H35" i="5"/>
  <c r="I35" i="5"/>
  <c r="J35" i="5"/>
  <c r="K35" i="5"/>
  <c r="L35" i="5"/>
  <c r="M35" i="5"/>
  <c r="N35" i="5"/>
  <c r="O35" i="5"/>
  <c r="P35" i="5"/>
  <c r="E36" i="5"/>
  <c r="F36" i="5"/>
  <c r="G36" i="5"/>
  <c r="H36" i="5"/>
  <c r="I36" i="5"/>
  <c r="J36" i="5"/>
  <c r="K36" i="5"/>
  <c r="L36" i="5"/>
  <c r="M36" i="5"/>
  <c r="N36" i="5"/>
  <c r="O36" i="5"/>
  <c r="P36" i="5"/>
  <c r="E37" i="5"/>
  <c r="F37" i="5"/>
  <c r="G37" i="5"/>
  <c r="H37" i="5"/>
  <c r="I37" i="5"/>
  <c r="J37" i="5"/>
  <c r="K37" i="5"/>
  <c r="L37" i="5"/>
  <c r="M37" i="5"/>
  <c r="N37" i="5"/>
  <c r="O37" i="5"/>
  <c r="P37" i="5"/>
  <c r="E38" i="5"/>
  <c r="F38" i="5"/>
  <c r="G38" i="5"/>
  <c r="H38" i="5"/>
  <c r="I38" i="5"/>
  <c r="J38" i="5"/>
  <c r="K38" i="5"/>
  <c r="L38" i="5"/>
  <c r="M38" i="5"/>
  <c r="N38" i="5"/>
  <c r="O38" i="5"/>
  <c r="P38" i="5"/>
  <c r="E39" i="5"/>
  <c r="F39" i="5"/>
  <c r="G39" i="5"/>
  <c r="H39" i="5"/>
  <c r="I39" i="5"/>
  <c r="J39" i="5"/>
  <c r="K39" i="5"/>
  <c r="L39" i="5"/>
  <c r="M39" i="5"/>
  <c r="N39" i="5"/>
  <c r="O39" i="5"/>
  <c r="P39" i="5"/>
  <c r="E40" i="5"/>
  <c r="F40" i="5"/>
  <c r="G40" i="5"/>
  <c r="H40" i="5"/>
  <c r="I40" i="5"/>
  <c r="J40" i="5"/>
  <c r="K40" i="5"/>
  <c r="L40" i="5"/>
  <c r="M40" i="5"/>
  <c r="N40" i="5"/>
  <c r="O40" i="5"/>
  <c r="P40" i="5"/>
  <c r="E41" i="5"/>
  <c r="F41" i="5"/>
  <c r="G41" i="5"/>
  <c r="H41" i="5"/>
  <c r="I41" i="5"/>
  <c r="J41" i="5"/>
  <c r="K41" i="5"/>
  <c r="L41" i="5"/>
  <c r="M41" i="5"/>
  <c r="N41" i="5"/>
  <c r="O41" i="5"/>
  <c r="P41" i="5"/>
  <c r="E42" i="5"/>
  <c r="F42" i="5"/>
  <c r="G42" i="5"/>
  <c r="H42" i="5"/>
  <c r="I42" i="5"/>
  <c r="J42" i="5"/>
  <c r="K42" i="5"/>
  <c r="L42" i="5"/>
  <c r="M42" i="5"/>
  <c r="N42" i="5"/>
  <c r="O42" i="5"/>
  <c r="P42" i="5"/>
  <c r="E43" i="5"/>
  <c r="F43" i="5"/>
  <c r="G43" i="5"/>
  <c r="H43" i="5"/>
  <c r="I43" i="5"/>
  <c r="J43" i="5"/>
  <c r="K43" i="5"/>
  <c r="L43" i="5"/>
  <c r="M43" i="5"/>
  <c r="N43" i="5"/>
  <c r="O43" i="5"/>
  <c r="P43" i="5"/>
  <c r="E44" i="5"/>
  <c r="F44" i="5"/>
  <c r="G44" i="5"/>
  <c r="H44" i="5"/>
  <c r="I44" i="5"/>
  <c r="J44" i="5"/>
  <c r="K44" i="5"/>
  <c r="L44" i="5"/>
  <c r="M44" i="5"/>
  <c r="N44" i="5"/>
  <c r="O44" i="5"/>
  <c r="P44" i="5"/>
  <c r="E45" i="5"/>
  <c r="F45" i="5"/>
  <c r="G45" i="5"/>
  <c r="H45" i="5"/>
  <c r="I45" i="5"/>
  <c r="J45" i="5"/>
  <c r="K45" i="5"/>
  <c r="L45" i="5"/>
  <c r="M45" i="5"/>
  <c r="N45" i="5"/>
  <c r="O45" i="5"/>
  <c r="P45" i="5"/>
  <c r="E46" i="5"/>
  <c r="F46" i="5"/>
  <c r="G46" i="5"/>
  <c r="H46" i="5"/>
  <c r="I46" i="5"/>
  <c r="J46" i="5"/>
  <c r="K46" i="5"/>
  <c r="L46" i="5"/>
  <c r="M46" i="5"/>
  <c r="N46" i="5"/>
  <c r="O46" i="5"/>
  <c r="P46" i="5"/>
  <c r="E47" i="5"/>
  <c r="F47" i="5"/>
  <c r="G47" i="5"/>
  <c r="H47" i="5"/>
  <c r="I47" i="5"/>
  <c r="J47" i="5"/>
  <c r="K47" i="5"/>
  <c r="L47" i="5"/>
  <c r="M47" i="5"/>
  <c r="N47" i="5"/>
  <c r="O47" i="5"/>
  <c r="P47" i="5"/>
  <c r="E48" i="5"/>
  <c r="F48" i="5"/>
  <c r="G48" i="5"/>
  <c r="H48" i="5"/>
  <c r="I48" i="5"/>
  <c r="J48" i="5"/>
  <c r="K48" i="5"/>
  <c r="L48" i="5"/>
  <c r="M48" i="5"/>
  <c r="N48" i="5"/>
  <c r="O48" i="5"/>
  <c r="P48" i="5"/>
  <c r="E49" i="5"/>
  <c r="F49" i="5"/>
  <c r="G49" i="5"/>
  <c r="H49" i="5"/>
  <c r="I49" i="5"/>
  <c r="J49" i="5"/>
  <c r="K49" i="5"/>
  <c r="L49" i="5"/>
  <c r="M49" i="5"/>
  <c r="N49" i="5"/>
  <c r="O49" i="5"/>
  <c r="P49" i="5"/>
  <c r="E50" i="5"/>
  <c r="F50" i="5"/>
  <c r="G50" i="5"/>
  <c r="H50" i="5"/>
  <c r="I50" i="5"/>
  <c r="J50" i="5"/>
  <c r="K50" i="5"/>
  <c r="L50" i="5"/>
  <c r="M50" i="5"/>
  <c r="N50" i="5"/>
  <c r="O50" i="5"/>
  <c r="P50" i="5"/>
  <c r="F31" i="5"/>
  <c r="G31" i="5"/>
  <c r="H31" i="5"/>
  <c r="I31" i="5"/>
  <c r="J31" i="5"/>
  <c r="K31" i="5"/>
  <c r="L31" i="5"/>
  <c r="M31" i="5"/>
  <c r="N31" i="5"/>
  <c r="O31" i="5"/>
  <c r="P31" i="5"/>
  <c r="E31" i="5"/>
  <c r="G5" i="5"/>
  <c r="H5" i="5" s="1"/>
  <c r="I5" i="5" s="1"/>
  <c r="J5" i="5" s="1"/>
  <c r="K5" i="5" s="1"/>
  <c r="L5" i="5" s="1"/>
  <c r="M5" i="5" s="1"/>
  <c r="N5" i="5" s="1"/>
  <c r="O5" i="5" s="1"/>
  <c r="P5" i="5" s="1"/>
  <c r="F5" i="5"/>
  <c r="G4" i="5" s="1"/>
  <c r="C31" i="5"/>
  <c r="C55" i="5" s="1"/>
  <c r="B31" i="5"/>
  <c r="B55" i="5" s="1"/>
  <c r="A31" i="5"/>
  <c r="A55" i="5" s="1"/>
  <c r="A9" i="5"/>
  <c r="A33" i="5" s="1"/>
  <c r="A57" i="5" s="1"/>
  <c r="C8" i="5"/>
  <c r="C9" i="5" s="1"/>
  <c r="B8" i="5"/>
  <c r="B32" i="5" s="1"/>
  <c r="B56" i="5" s="1"/>
  <c r="A8" i="5"/>
  <c r="A32" i="5" s="1"/>
  <c r="A56" i="5" s="1"/>
  <c r="E7" i="5"/>
  <c r="E55" i="5" s="1"/>
  <c r="D7" i="5"/>
  <c r="F4" i="5"/>
  <c r="P50" i="3"/>
  <c r="O50" i="3"/>
  <c r="N50" i="3"/>
  <c r="M50" i="3"/>
  <c r="L50" i="3"/>
  <c r="K50" i="3"/>
  <c r="J50" i="3"/>
  <c r="I50" i="3"/>
  <c r="H50" i="3"/>
  <c r="G50" i="3"/>
  <c r="F50" i="3"/>
  <c r="E50" i="3"/>
  <c r="P49" i="3"/>
  <c r="O49" i="3"/>
  <c r="N49" i="3"/>
  <c r="M49" i="3"/>
  <c r="L49" i="3"/>
  <c r="K49" i="3"/>
  <c r="J49" i="3"/>
  <c r="I49" i="3"/>
  <c r="H49" i="3"/>
  <c r="G49" i="3"/>
  <c r="F49" i="3"/>
  <c r="E49" i="3"/>
  <c r="P48" i="3"/>
  <c r="O48" i="3"/>
  <c r="N48" i="3"/>
  <c r="M48" i="3"/>
  <c r="L48" i="3"/>
  <c r="K48" i="3"/>
  <c r="J48" i="3"/>
  <c r="I48" i="3"/>
  <c r="H48" i="3"/>
  <c r="G48" i="3"/>
  <c r="F48" i="3"/>
  <c r="E48" i="3"/>
  <c r="P47" i="3"/>
  <c r="O47" i="3"/>
  <c r="N47" i="3"/>
  <c r="M47" i="3"/>
  <c r="L47" i="3"/>
  <c r="K47" i="3"/>
  <c r="J47" i="3"/>
  <c r="I47" i="3"/>
  <c r="H47" i="3"/>
  <c r="G47" i="3"/>
  <c r="F47" i="3"/>
  <c r="E47" i="3"/>
  <c r="P46" i="3"/>
  <c r="O46" i="3"/>
  <c r="N46" i="3"/>
  <c r="M46" i="3"/>
  <c r="L46" i="3"/>
  <c r="K46" i="3"/>
  <c r="J46" i="3"/>
  <c r="I46" i="3"/>
  <c r="H46" i="3"/>
  <c r="G46" i="3"/>
  <c r="F46" i="3"/>
  <c r="E46" i="3"/>
  <c r="P45" i="3"/>
  <c r="O45" i="3"/>
  <c r="N45" i="3"/>
  <c r="M45" i="3"/>
  <c r="L45" i="3"/>
  <c r="K45" i="3"/>
  <c r="J45" i="3"/>
  <c r="I45" i="3"/>
  <c r="H45" i="3"/>
  <c r="G45" i="3"/>
  <c r="F45" i="3"/>
  <c r="E45" i="3"/>
  <c r="P44" i="3"/>
  <c r="O44" i="3"/>
  <c r="N44" i="3"/>
  <c r="M44" i="3"/>
  <c r="L44" i="3"/>
  <c r="K44" i="3"/>
  <c r="J44" i="3"/>
  <c r="I44" i="3"/>
  <c r="H44" i="3"/>
  <c r="G44" i="3"/>
  <c r="F44" i="3"/>
  <c r="E44" i="3"/>
  <c r="P43" i="3"/>
  <c r="O43" i="3"/>
  <c r="N43" i="3"/>
  <c r="M43" i="3"/>
  <c r="L43" i="3"/>
  <c r="K43" i="3"/>
  <c r="J43" i="3"/>
  <c r="I43" i="3"/>
  <c r="H43" i="3"/>
  <c r="G43" i="3"/>
  <c r="F43" i="3"/>
  <c r="E43" i="3"/>
  <c r="P42" i="3"/>
  <c r="O42" i="3"/>
  <c r="N42" i="3"/>
  <c r="M42" i="3"/>
  <c r="L42" i="3"/>
  <c r="K42" i="3"/>
  <c r="J42" i="3"/>
  <c r="I42" i="3"/>
  <c r="H42" i="3"/>
  <c r="G42" i="3"/>
  <c r="F42" i="3"/>
  <c r="E42" i="3"/>
  <c r="P41" i="3"/>
  <c r="O41" i="3"/>
  <c r="N41" i="3"/>
  <c r="M41" i="3"/>
  <c r="L41" i="3"/>
  <c r="K41" i="3"/>
  <c r="J41" i="3"/>
  <c r="I41" i="3"/>
  <c r="H41" i="3"/>
  <c r="G41" i="3"/>
  <c r="F41" i="3"/>
  <c r="E41" i="3"/>
  <c r="P40" i="3"/>
  <c r="O40" i="3"/>
  <c r="N40" i="3"/>
  <c r="M40" i="3"/>
  <c r="L40" i="3"/>
  <c r="K40" i="3"/>
  <c r="J40" i="3"/>
  <c r="I40" i="3"/>
  <c r="H40" i="3"/>
  <c r="G40" i="3"/>
  <c r="F40" i="3"/>
  <c r="E40" i="3"/>
  <c r="P39" i="3"/>
  <c r="O39" i="3"/>
  <c r="N39" i="3"/>
  <c r="M39" i="3"/>
  <c r="L39" i="3"/>
  <c r="K39" i="3"/>
  <c r="J39" i="3"/>
  <c r="I39" i="3"/>
  <c r="H39" i="3"/>
  <c r="G39" i="3"/>
  <c r="F39" i="3"/>
  <c r="E39" i="3"/>
  <c r="P38" i="3"/>
  <c r="O38" i="3"/>
  <c r="N38" i="3"/>
  <c r="M38" i="3"/>
  <c r="L38" i="3"/>
  <c r="K38" i="3"/>
  <c r="J38" i="3"/>
  <c r="I38" i="3"/>
  <c r="H38" i="3"/>
  <c r="G38" i="3"/>
  <c r="F38" i="3"/>
  <c r="E38" i="3"/>
  <c r="P37" i="3"/>
  <c r="O37" i="3"/>
  <c r="N37" i="3"/>
  <c r="M37" i="3"/>
  <c r="L37" i="3"/>
  <c r="K37" i="3"/>
  <c r="J37" i="3"/>
  <c r="I37" i="3"/>
  <c r="H37" i="3"/>
  <c r="G37" i="3"/>
  <c r="F37" i="3"/>
  <c r="E37" i="3"/>
  <c r="P36" i="3"/>
  <c r="O36" i="3"/>
  <c r="N36" i="3"/>
  <c r="M36" i="3"/>
  <c r="L36" i="3"/>
  <c r="K36" i="3"/>
  <c r="J36" i="3"/>
  <c r="I36" i="3"/>
  <c r="H36" i="3"/>
  <c r="G36" i="3"/>
  <c r="F36" i="3"/>
  <c r="E36" i="3"/>
  <c r="P35" i="3"/>
  <c r="O35" i="3"/>
  <c r="N35" i="3"/>
  <c r="M35" i="3"/>
  <c r="L35" i="3"/>
  <c r="K35" i="3"/>
  <c r="J35" i="3"/>
  <c r="I35" i="3"/>
  <c r="H35" i="3"/>
  <c r="G35" i="3"/>
  <c r="F35" i="3"/>
  <c r="E35" i="3"/>
  <c r="P34" i="3"/>
  <c r="O34" i="3"/>
  <c r="N34" i="3"/>
  <c r="M34" i="3"/>
  <c r="L34" i="3"/>
  <c r="K34" i="3"/>
  <c r="J34" i="3"/>
  <c r="I34" i="3"/>
  <c r="H34" i="3"/>
  <c r="G34" i="3"/>
  <c r="F34" i="3"/>
  <c r="E34" i="3"/>
  <c r="P33" i="3"/>
  <c r="O33" i="3"/>
  <c r="N33" i="3"/>
  <c r="M33" i="3"/>
  <c r="L33" i="3"/>
  <c r="K33" i="3"/>
  <c r="J33" i="3"/>
  <c r="I33" i="3"/>
  <c r="H33" i="3"/>
  <c r="G33" i="3"/>
  <c r="F33" i="3"/>
  <c r="E33" i="3"/>
  <c r="P32" i="3"/>
  <c r="O32" i="3"/>
  <c r="N32" i="3"/>
  <c r="M32" i="3"/>
  <c r="L32" i="3"/>
  <c r="K32" i="3"/>
  <c r="J32" i="3"/>
  <c r="I32" i="3"/>
  <c r="H32" i="3"/>
  <c r="G32" i="3"/>
  <c r="F32" i="3"/>
  <c r="E32" i="3"/>
  <c r="P31" i="3"/>
  <c r="O31" i="3"/>
  <c r="N31" i="3"/>
  <c r="M31" i="3"/>
  <c r="L31" i="3"/>
  <c r="K31" i="3"/>
  <c r="J31" i="3"/>
  <c r="I31" i="3"/>
  <c r="H31" i="3"/>
  <c r="G31" i="3"/>
  <c r="F31" i="3"/>
  <c r="E31" i="3"/>
  <c r="G5" i="3"/>
  <c r="H5" i="3"/>
  <c r="I5" i="3"/>
  <c r="J5" i="3" s="1"/>
  <c r="K5" i="3" s="1"/>
  <c r="L5" i="3" s="1"/>
  <c r="M5" i="3" s="1"/>
  <c r="N5" i="3" s="1"/>
  <c r="O5" i="3" s="1"/>
  <c r="P5" i="3" s="1"/>
  <c r="F5" i="3"/>
  <c r="C31" i="3"/>
  <c r="C55" i="3" s="1"/>
  <c r="B31" i="3"/>
  <c r="B55" i="3" s="1"/>
  <c r="A31" i="3"/>
  <c r="A55" i="3" s="1"/>
  <c r="E8" i="3"/>
  <c r="E56" i="3" s="1"/>
  <c r="D8" i="3"/>
  <c r="C8" i="3"/>
  <c r="C9" i="3" s="1"/>
  <c r="B8" i="3"/>
  <c r="B32" i="3" s="1"/>
  <c r="B56" i="3" s="1"/>
  <c r="A8" i="3"/>
  <c r="A32" i="3" s="1"/>
  <c r="A56" i="3" s="1"/>
  <c r="E7" i="3"/>
  <c r="D7" i="3"/>
  <c r="F4" i="3"/>
  <c r="D7" i="1"/>
  <c r="C31" i="1"/>
  <c r="C55" i="1" s="1"/>
  <c r="B31" i="1"/>
  <c r="B55" i="1" s="1"/>
  <c r="A31" i="1"/>
  <c r="A55" i="1" s="1"/>
  <c r="E7" i="1"/>
  <c r="E31" i="1" s="1"/>
  <c r="E55" i="1" s="1"/>
  <c r="F4" i="1"/>
  <c r="F5" i="1"/>
  <c r="G5" i="1" s="1"/>
  <c r="H5" i="1" s="1"/>
  <c r="I5" i="1" s="1"/>
  <c r="J5" i="1" s="1"/>
  <c r="K5" i="1" s="1"/>
  <c r="L5" i="1" s="1"/>
  <c r="M5" i="1" s="1"/>
  <c r="N5" i="1" s="1"/>
  <c r="O5" i="1" s="1"/>
  <c r="P5" i="1" s="1"/>
  <c r="C8" i="1"/>
  <c r="C9" i="1" s="1"/>
  <c r="C33" i="1" s="1"/>
  <c r="C57" i="1" s="1"/>
  <c r="B8" i="1"/>
  <c r="B32" i="1" s="1"/>
  <c r="B56" i="1" s="1"/>
  <c r="A8" i="1"/>
  <c r="A9" i="1" s="1"/>
  <c r="A10" i="1" s="1"/>
  <c r="A11" i="1" s="1"/>
  <c r="A12" i="1" s="1"/>
  <c r="A13" i="1" s="1"/>
  <c r="A14" i="1" s="1"/>
  <c r="A15" i="1" s="1"/>
  <c r="A16" i="1" s="1"/>
  <c r="A17" i="1" s="1"/>
  <c r="A18" i="1" s="1"/>
  <c r="A19" i="1" s="1"/>
  <c r="A20" i="1" s="1"/>
  <c r="A21" i="1" s="1"/>
  <c r="A22" i="1" s="1"/>
  <c r="A23" i="1" s="1"/>
  <c r="A24" i="1" s="1"/>
  <c r="A25" i="1" s="1"/>
  <c r="A26" i="1" s="1"/>
  <c r="A50" i="1" s="1"/>
  <c r="A74" i="1" s="1"/>
  <c r="J35" i="2" l="1"/>
  <c r="J34" i="2"/>
  <c r="J33" i="2"/>
  <c r="C33" i="5"/>
  <c r="C57" i="5" s="1"/>
  <c r="E9" i="5"/>
  <c r="E57" i="5" s="1"/>
  <c r="B10" i="5"/>
  <c r="C10" i="5"/>
  <c r="A10" i="5"/>
  <c r="C32" i="5"/>
  <c r="C56" i="5" s="1"/>
  <c r="E8" i="5"/>
  <c r="E56" i="5" s="1"/>
  <c r="B9" i="5"/>
  <c r="D8" i="5"/>
  <c r="F7" i="5"/>
  <c r="F55" i="5" s="1"/>
  <c r="F8" i="5"/>
  <c r="F56" i="5" s="1"/>
  <c r="F9" i="5"/>
  <c r="F57" i="5" s="1"/>
  <c r="F10" i="5"/>
  <c r="F58" i="5" s="1"/>
  <c r="E55" i="3"/>
  <c r="G4" i="3"/>
  <c r="F8" i="3"/>
  <c r="F56" i="3" s="1"/>
  <c r="F9" i="3"/>
  <c r="F57" i="3" s="1"/>
  <c r="F7" i="3"/>
  <c r="F55" i="3" s="1"/>
  <c r="C10" i="3"/>
  <c r="B10" i="3"/>
  <c r="E9" i="3"/>
  <c r="E57" i="3" s="1"/>
  <c r="C33" i="3"/>
  <c r="C57" i="3" s="1"/>
  <c r="A9" i="3"/>
  <c r="C32" i="3"/>
  <c r="C56" i="3" s="1"/>
  <c r="B9" i="3"/>
  <c r="A37" i="1"/>
  <c r="A61" i="1" s="1"/>
  <c r="A45" i="1"/>
  <c r="A69" i="1" s="1"/>
  <c r="E8" i="1"/>
  <c r="E32" i="1" s="1"/>
  <c r="E56" i="1" s="1"/>
  <c r="D8" i="1"/>
  <c r="F8" i="1"/>
  <c r="F32" i="1" s="1"/>
  <c r="F56" i="1" s="1"/>
  <c r="F7" i="1"/>
  <c r="F31" i="1" s="1"/>
  <c r="F55" i="1" s="1"/>
  <c r="G4" i="1"/>
  <c r="A39" i="1"/>
  <c r="A63" i="1" s="1"/>
  <c r="A47" i="1"/>
  <c r="A71" i="1" s="1"/>
  <c r="A34" i="1"/>
  <c r="A58" i="1" s="1"/>
  <c r="A42" i="1"/>
  <c r="A66" i="1" s="1"/>
  <c r="A32" i="1"/>
  <c r="A56" i="1" s="1"/>
  <c r="A40" i="1"/>
  <c r="A64" i="1" s="1"/>
  <c r="A48" i="1"/>
  <c r="A72" i="1" s="1"/>
  <c r="A35" i="1"/>
  <c r="A59" i="1" s="1"/>
  <c r="A43" i="1"/>
  <c r="A67" i="1" s="1"/>
  <c r="C32" i="1"/>
  <c r="C56" i="1" s="1"/>
  <c r="A38" i="1"/>
  <c r="A62" i="1" s="1"/>
  <c r="A46" i="1"/>
  <c r="A70" i="1" s="1"/>
  <c r="A33" i="1"/>
  <c r="A57" i="1" s="1"/>
  <c r="A41" i="1"/>
  <c r="A65" i="1" s="1"/>
  <c r="A49" i="1"/>
  <c r="A73" i="1" s="1"/>
  <c r="B9" i="1"/>
  <c r="A36" i="1"/>
  <c r="A60" i="1" s="1"/>
  <c r="A44" i="1"/>
  <c r="A68" i="1" s="1"/>
  <c r="B10" i="1"/>
  <c r="F9" i="1"/>
  <c r="F33" i="1" s="1"/>
  <c r="F57" i="1" s="1"/>
  <c r="E9" i="1"/>
  <c r="E33" i="1" s="1"/>
  <c r="E57" i="1" s="1"/>
  <c r="I7" i="1"/>
  <c r="I31" i="1" s="1"/>
  <c r="I55" i="1" s="1"/>
  <c r="G8" i="1"/>
  <c r="G32" i="1" s="1"/>
  <c r="G56" i="1" s="1"/>
  <c r="P4" i="1"/>
  <c r="P8" i="1"/>
  <c r="P32" i="1" s="1"/>
  <c r="P56" i="1" s="1"/>
  <c r="I4" i="1"/>
  <c r="M7" i="1"/>
  <c r="M31" i="1" s="1"/>
  <c r="M55" i="1" s="1"/>
  <c r="I8" i="1"/>
  <c r="I32" i="1" s="1"/>
  <c r="I56" i="1" s="1"/>
  <c r="M9" i="1"/>
  <c r="M33" i="1" s="1"/>
  <c r="M57" i="1" s="1"/>
  <c r="N4" i="1"/>
  <c r="N8" i="1"/>
  <c r="N32" i="1" s="1"/>
  <c r="N56" i="1" s="1"/>
  <c r="K9" i="1"/>
  <c r="K33" i="1" s="1"/>
  <c r="K57" i="1" s="1"/>
  <c r="L7" i="1"/>
  <c r="L31" i="1" s="1"/>
  <c r="L55" i="1" s="1"/>
  <c r="L9" i="1"/>
  <c r="L33" i="1" s="1"/>
  <c r="L57" i="1" s="1"/>
  <c r="J4" i="1"/>
  <c r="N9" i="1"/>
  <c r="N33" i="1" s="1"/>
  <c r="N57" i="1" s="1"/>
  <c r="M8" i="1"/>
  <c r="M32" i="1" s="1"/>
  <c r="M56" i="1" s="1"/>
  <c r="K7" i="1"/>
  <c r="K31" i="1" s="1"/>
  <c r="K55" i="1" s="1"/>
  <c r="H4" i="1"/>
  <c r="J8" i="1"/>
  <c r="J32" i="1" s="1"/>
  <c r="J56" i="1" s="1"/>
  <c r="J10" i="1"/>
  <c r="J34" i="1" s="1"/>
  <c r="J58" i="1" s="1"/>
  <c r="K4" i="1"/>
  <c r="G7" i="1"/>
  <c r="G31" i="1" s="1"/>
  <c r="G55" i="1" s="1"/>
  <c r="O7" i="1"/>
  <c r="O31" i="1" s="1"/>
  <c r="O55" i="1" s="1"/>
  <c r="K8" i="1"/>
  <c r="K32" i="1" s="1"/>
  <c r="K56" i="1" s="1"/>
  <c r="G9" i="1"/>
  <c r="G33" i="1" s="1"/>
  <c r="G57" i="1" s="1"/>
  <c r="O9" i="1"/>
  <c r="O33" i="1" s="1"/>
  <c r="O57" i="1" s="1"/>
  <c r="M4" i="1"/>
  <c r="I9" i="1"/>
  <c r="I33" i="1" s="1"/>
  <c r="I57" i="1" s="1"/>
  <c r="J7" i="1"/>
  <c r="J31" i="1" s="1"/>
  <c r="J55" i="1" s="1"/>
  <c r="J9" i="1"/>
  <c r="J33" i="1" s="1"/>
  <c r="J57" i="1" s="1"/>
  <c r="O4" i="1"/>
  <c r="O8" i="1"/>
  <c r="O32" i="1" s="1"/>
  <c r="O56" i="1" s="1"/>
  <c r="H8" i="1"/>
  <c r="H32" i="1" s="1"/>
  <c r="H56" i="1" s="1"/>
  <c r="N7" i="1"/>
  <c r="N31" i="1" s="1"/>
  <c r="N55" i="1" s="1"/>
  <c r="L4" i="1"/>
  <c r="H7" i="1"/>
  <c r="H31" i="1" s="1"/>
  <c r="H55" i="1" s="1"/>
  <c r="P7" i="1"/>
  <c r="P31" i="1" s="1"/>
  <c r="P55" i="1" s="1"/>
  <c r="L8" i="1"/>
  <c r="L32" i="1" s="1"/>
  <c r="L56" i="1" s="1"/>
  <c r="H9" i="1"/>
  <c r="H33" i="1" s="1"/>
  <c r="H57" i="1" s="1"/>
  <c r="P9" i="1"/>
  <c r="P33" i="1" s="1"/>
  <c r="P57" i="1" s="1"/>
  <c r="C10" i="1"/>
  <c r="C34" i="1" s="1"/>
  <c r="C58" i="1" s="1"/>
  <c r="J52" i="2" l="1"/>
  <c r="H4" i="5"/>
  <c r="G10" i="5"/>
  <c r="G58" i="5" s="1"/>
  <c r="G9" i="5"/>
  <c r="G57" i="5" s="1"/>
  <c r="G8" i="5"/>
  <c r="G56" i="5" s="1"/>
  <c r="G11" i="5"/>
  <c r="G59" i="5" s="1"/>
  <c r="G7" i="5"/>
  <c r="G55" i="5" s="1"/>
  <c r="A34" i="5"/>
  <c r="A58" i="5" s="1"/>
  <c r="A11" i="5"/>
  <c r="C34" i="5"/>
  <c r="C58" i="5" s="1"/>
  <c r="E10" i="5"/>
  <c r="E58" i="5" s="1"/>
  <c r="B11" i="5"/>
  <c r="C11" i="5"/>
  <c r="B34" i="5"/>
  <c r="B58" i="5" s="1"/>
  <c r="D10" i="5"/>
  <c r="B33" i="5"/>
  <c r="B57" i="5" s="1"/>
  <c r="D9" i="5"/>
  <c r="B33" i="3"/>
  <c r="B57" i="3" s="1"/>
  <c r="D9" i="3"/>
  <c r="A33" i="3"/>
  <c r="A57" i="3" s="1"/>
  <c r="A10" i="3"/>
  <c r="G10" i="3"/>
  <c r="G58" i="3" s="1"/>
  <c r="G9" i="3"/>
  <c r="G57" i="3" s="1"/>
  <c r="G8" i="3"/>
  <c r="G56" i="3" s="1"/>
  <c r="G7" i="3"/>
  <c r="G55" i="3" s="1"/>
  <c r="H4" i="3"/>
  <c r="C34" i="3"/>
  <c r="C58" i="3" s="1"/>
  <c r="C11" i="3"/>
  <c r="B11" i="3"/>
  <c r="E10" i="3"/>
  <c r="E58" i="3" s="1"/>
  <c r="F10" i="3"/>
  <c r="F58" i="3" s="1"/>
  <c r="B34" i="3"/>
  <c r="B58" i="3" s="1"/>
  <c r="D10" i="3"/>
  <c r="B33" i="1"/>
  <c r="B57" i="1" s="1"/>
  <c r="D9" i="1"/>
  <c r="B34" i="1"/>
  <c r="B58" i="1" s="1"/>
  <c r="D10" i="1"/>
  <c r="K10" i="1"/>
  <c r="K34" i="1" s="1"/>
  <c r="K58" i="1" s="1"/>
  <c r="L10" i="1"/>
  <c r="L34" i="1" s="1"/>
  <c r="L58" i="1" s="1"/>
  <c r="N10" i="1"/>
  <c r="N34" i="1" s="1"/>
  <c r="N58" i="1" s="1"/>
  <c r="M10" i="1"/>
  <c r="M34" i="1" s="1"/>
  <c r="M58" i="1" s="1"/>
  <c r="F10" i="1"/>
  <c r="F34" i="1" s="1"/>
  <c r="F58" i="1" s="1"/>
  <c r="E10" i="1"/>
  <c r="E34" i="1" s="1"/>
  <c r="E58" i="1" s="1"/>
  <c r="P10" i="1"/>
  <c r="P34" i="1" s="1"/>
  <c r="P58" i="1" s="1"/>
  <c r="H10" i="1"/>
  <c r="H34" i="1" s="1"/>
  <c r="H58" i="1" s="1"/>
  <c r="O10" i="1"/>
  <c r="O34" i="1" s="1"/>
  <c r="O58" i="1" s="1"/>
  <c r="G10" i="1"/>
  <c r="G34" i="1" s="1"/>
  <c r="G58" i="1" s="1"/>
  <c r="I10" i="1"/>
  <c r="I34" i="1" s="1"/>
  <c r="I58" i="1" s="1"/>
  <c r="C11" i="1"/>
  <c r="C35" i="1" s="1"/>
  <c r="C59" i="1" s="1"/>
  <c r="B11" i="1"/>
  <c r="H12" i="5" l="1"/>
  <c r="H60" i="5" s="1"/>
  <c r="H11" i="5"/>
  <c r="H59" i="5" s="1"/>
  <c r="H10" i="5"/>
  <c r="H58" i="5" s="1"/>
  <c r="H9" i="5"/>
  <c r="H57" i="5" s="1"/>
  <c r="H8" i="5"/>
  <c r="H56" i="5" s="1"/>
  <c r="H7" i="5"/>
  <c r="H55" i="5" s="1"/>
  <c r="I4" i="5"/>
  <c r="B35" i="5"/>
  <c r="B59" i="5" s="1"/>
  <c r="D11" i="5"/>
  <c r="C35" i="5"/>
  <c r="C59" i="5" s="1"/>
  <c r="E11" i="5"/>
  <c r="E59" i="5" s="1"/>
  <c r="B12" i="5"/>
  <c r="C12" i="5"/>
  <c r="F11" i="5"/>
  <c r="F59" i="5" s="1"/>
  <c r="A35" i="5"/>
  <c r="A59" i="5" s="1"/>
  <c r="A12" i="5"/>
  <c r="B35" i="3"/>
  <c r="B59" i="3" s="1"/>
  <c r="D11" i="3"/>
  <c r="C35" i="3"/>
  <c r="C59" i="3" s="1"/>
  <c r="C12" i="3"/>
  <c r="B12" i="3"/>
  <c r="E11" i="3"/>
  <c r="E59" i="3" s="1"/>
  <c r="F11" i="3"/>
  <c r="F59" i="3" s="1"/>
  <c r="G11" i="3"/>
  <c r="G59" i="3" s="1"/>
  <c r="A34" i="3"/>
  <c r="A58" i="3" s="1"/>
  <c r="A11" i="3"/>
  <c r="H11" i="3"/>
  <c r="H59" i="3" s="1"/>
  <c r="H10" i="3"/>
  <c r="H58" i="3" s="1"/>
  <c r="H9" i="3"/>
  <c r="H57" i="3" s="1"/>
  <c r="H8" i="3"/>
  <c r="H56" i="3" s="1"/>
  <c r="H7" i="3"/>
  <c r="H55" i="3" s="1"/>
  <c r="I4" i="3"/>
  <c r="B35" i="1"/>
  <c r="B59" i="1" s="1"/>
  <c r="D11" i="1"/>
  <c r="E11" i="1"/>
  <c r="E35" i="1" s="1"/>
  <c r="E59" i="1" s="1"/>
  <c r="L11" i="1"/>
  <c r="L35" i="1" s="1"/>
  <c r="L59" i="1" s="1"/>
  <c r="K11" i="1"/>
  <c r="K35" i="1" s="1"/>
  <c r="K59" i="1" s="1"/>
  <c r="F11" i="1"/>
  <c r="F35" i="1" s="1"/>
  <c r="F59" i="1" s="1"/>
  <c r="G11" i="1"/>
  <c r="G35" i="1" s="1"/>
  <c r="G59" i="1" s="1"/>
  <c r="I11" i="1"/>
  <c r="I35" i="1" s="1"/>
  <c r="I59" i="1" s="1"/>
  <c r="M11" i="1"/>
  <c r="M35" i="1" s="1"/>
  <c r="M59" i="1" s="1"/>
  <c r="N11" i="1"/>
  <c r="N35" i="1" s="1"/>
  <c r="N59" i="1" s="1"/>
  <c r="O11" i="1"/>
  <c r="O35" i="1" s="1"/>
  <c r="O59" i="1" s="1"/>
  <c r="H11" i="1"/>
  <c r="H35" i="1" s="1"/>
  <c r="H59" i="1" s="1"/>
  <c r="J11" i="1"/>
  <c r="J35" i="1" s="1"/>
  <c r="J59" i="1" s="1"/>
  <c r="P11" i="1"/>
  <c r="P35" i="1" s="1"/>
  <c r="P59" i="1" s="1"/>
  <c r="C12" i="1"/>
  <c r="C36" i="1" s="1"/>
  <c r="C60" i="1" s="1"/>
  <c r="B12" i="1"/>
  <c r="B36" i="5" l="1"/>
  <c r="B60" i="5" s="1"/>
  <c r="D12" i="5"/>
  <c r="A36" i="5"/>
  <c r="A60" i="5" s="1"/>
  <c r="A13" i="5"/>
  <c r="C36" i="5"/>
  <c r="C60" i="5" s="1"/>
  <c r="E12" i="5"/>
  <c r="E60" i="5" s="1"/>
  <c r="B13" i="5"/>
  <c r="C13" i="5"/>
  <c r="F12" i="5"/>
  <c r="F60" i="5" s="1"/>
  <c r="G12" i="5"/>
  <c r="G60" i="5" s="1"/>
  <c r="J4" i="5"/>
  <c r="I11" i="5"/>
  <c r="I59" i="5" s="1"/>
  <c r="I13" i="5"/>
  <c r="I61" i="5" s="1"/>
  <c r="I12" i="5"/>
  <c r="I60" i="5" s="1"/>
  <c r="I10" i="5"/>
  <c r="I58" i="5" s="1"/>
  <c r="I9" i="5"/>
  <c r="I57" i="5" s="1"/>
  <c r="I8" i="5"/>
  <c r="I56" i="5" s="1"/>
  <c r="I7" i="5"/>
  <c r="I55" i="5" s="1"/>
  <c r="J4" i="3"/>
  <c r="I12" i="3"/>
  <c r="I60" i="3" s="1"/>
  <c r="I11" i="3"/>
  <c r="I59" i="3" s="1"/>
  <c r="I10" i="3"/>
  <c r="I58" i="3" s="1"/>
  <c r="I9" i="3"/>
  <c r="I57" i="3" s="1"/>
  <c r="I8" i="3"/>
  <c r="I56" i="3" s="1"/>
  <c r="I7" i="3"/>
  <c r="I55" i="3" s="1"/>
  <c r="B36" i="3"/>
  <c r="B60" i="3" s="1"/>
  <c r="D12" i="3"/>
  <c r="C36" i="3"/>
  <c r="C60" i="3" s="1"/>
  <c r="C13" i="3"/>
  <c r="I13" i="3" s="1"/>
  <c r="I61" i="3" s="1"/>
  <c r="E12" i="3"/>
  <c r="E60" i="3" s="1"/>
  <c r="B13" i="3"/>
  <c r="F12" i="3"/>
  <c r="F60" i="3" s="1"/>
  <c r="G12" i="3"/>
  <c r="G60" i="3" s="1"/>
  <c r="H12" i="3"/>
  <c r="H60" i="3" s="1"/>
  <c r="A35" i="3"/>
  <c r="A59" i="3" s="1"/>
  <c r="A12" i="3"/>
  <c r="B36" i="1"/>
  <c r="B60" i="1" s="1"/>
  <c r="D12" i="1"/>
  <c r="E12" i="1"/>
  <c r="E36" i="1" s="1"/>
  <c r="E60" i="1" s="1"/>
  <c r="F12" i="1"/>
  <c r="F36" i="1" s="1"/>
  <c r="F60" i="1" s="1"/>
  <c r="L12" i="1"/>
  <c r="L36" i="1" s="1"/>
  <c r="L60" i="1" s="1"/>
  <c r="N12" i="1"/>
  <c r="N36" i="1" s="1"/>
  <c r="N60" i="1" s="1"/>
  <c r="J12" i="1"/>
  <c r="J36" i="1" s="1"/>
  <c r="J60" i="1" s="1"/>
  <c r="O12" i="1"/>
  <c r="O36" i="1" s="1"/>
  <c r="O60" i="1" s="1"/>
  <c r="H12" i="1"/>
  <c r="H36" i="1" s="1"/>
  <c r="H60" i="1" s="1"/>
  <c r="M12" i="1"/>
  <c r="M36" i="1" s="1"/>
  <c r="M60" i="1" s="1"/>
  <c r="G12" i="1"/>
  <c r="G36" i="1" s="1"/>
  <c r="G60" i="1" s="1"/>
  <c r="P12" i="1"/>
  <c r="P36" i="1" s="1"/>
  <c r="P60" i="1" s="1"/>
  <c r="K12" i="1"/>
  <c r="K36" i="1" s="1"/>
  <c r="K60" i="1" s="1"/>
  <c r="I12" i="1"/>
  <c r="I36" i="1" s="1"/>
  <c r="I60" i="1" s="1"/>
  <c r="C13" i="1"/>
  <c r="C37" i="1" s="1"/>
  <c r="C61" i="1" s="1"/>
  <c r="B13" i="1"/>
  <c r="B37" i="5" l="1"/>
  <c r="B61" i="5" s="1"/>
  <c r="D13" i="5"/>
  <c r="A37" i="5"/>
  <c r="A61" i="5" s="1"/>
  <c r="A14" i="5"/>
  <c r="J14" i="5"/>
  <c r="J62" i="5" s="1"/>
  <c r="J13" i="5"/>
  <c r="J61" i="5" s="1"/>
  <c r="J12" i="5"/>
  <c r="J60" i="5" s="1"/>
  <c r="J11" i="5"/>
  <c r="J59" i="5" s="1"/>
  <c r="J10" i="5"/>
  <c r="J58" i="5" s="1"/>
  <c r="J9" i="5"/>
  <c r="J57" i="5" s="1"/>
  <c r="J8" i="5"/>
  <c r="J56" i="5" s="1"/>
  <c r="J7" i="5"/>
  <c r="J55" i="5" s="1"/>
  <c r="K4" i="5"/>
  <c r="C37" i="5"/>
  <c r="C61" i="5" s="1"/>
  <c r="E13" i="5"/>
  <c r="E61" i="5" s="1"/>
  <c r="B14" i="5"/>
  <c r="C14" i="5"/>
  <c r="F13" i="5"/>
  <c r="F61" i="5" s="1"/>
  <c r="G13" i="5"/>
  <c r="G61" i="5" s="1"/>
  <c r="H13" i="5"/>
  <c r="H61" i="5" s="1"/>
  <c r="B37" i="3"/>
  <c r="B61" i="3" s="1"/>
  <c r="D13" i="3"/>
  <c r="J13" i="3"/>
  <c r="J61" i="3" s="1"/>
  <c r="J12" i="3"/>
  <c r="J60" i="3" s="1"/>
  <c r="J11" i="3"/>
  <c r="J59" i="3" s="1"/>
  <c r="J10" i="3"/>
  <c r="J58" i="3" s="1"/>
  <c r="J9" i="3"/>
  <c r="J57" i="3" s="1"/>
  <c r="J8" i="3"/>
  <c r="J56" i="3" s="1"/>
  <c r="J7" i="3"/>
  <c r="J55" i="3" s="1"/>
  <c r="K4" i="3"/>
  <c r="C14" i="3"/>
  <c r="J14" i="3" s="1"/>
  <c r="J62" i="3" s="1"/>
  <c r="B14" i="3"/>
  <c r="C37" i="3"/>
  <c r="C61" i="3" s="1"/>
  <c r="E13" i="3"/>
  <c r="E61" i="3" s="1"/>
  <c r="F13" i="3"/>
  <c r="F61" i="3" s="1"/>
  <c r="G13" i="3"/>
  <c r="G61" i="3" s="1"/>
  <c r="H13" i="3"/>
  <c r="H61" i="3" s="1"/>
  <c r="A36" i="3"/>
  <c r="A60" i="3" s="1"/>
  <c r="A13" i="3"/>
  <c r="B37" i="1"/>
  <c r="B61" i="1" s="1"/>
  <c r="D13" i="1"/>
  <c r="E13" i="1"/>
  <c r="E37" i="1" s="1"/>
  <c r="E61" i="1" s="1"/>
  <c r="N13" i="1"/>
  <c r="N37" i="1" s="1"/>
  <c r="N61" i="1" s="1"/>
  <c r="G13" i="1"/>
  <c r="G37" i="1" s="1"/>
  <c r="G61" i="1" s="1"/>
  <c r="J13" i="1"/>
  <c r="J37" i="1" s="1"/>
  <c r="J61" i="1" s="1"/>
  <c r="M13" i="1"/>
  <c r="M37" i="1" s="1"/>
  <c r="M61" i="1" s="1"/>
  <c r="I13" i="1"/>
  <c r="I37" i="1" s="1"/>
  <c r="I61" i="1" s="1"/>
  <c r="L13" i="1"/>
  <c r="L37" i="1" s="1"/>
  <c r="L61" i="1" s="1"/>
  <c r="O13" i="1"/>
  <c r="O37" i="1" s="1"/>
  <c r="O61" i="1" s="1"/>
  <c r="H13" i="1"/>
  <c r="H37" i="1" s="1"/>
  <c r="H61" i="1" s="1"/>
  <c r="P13" i="1"/>
  <c r="P37" i="1" s="1"/>
  <c r="P61" i="1" s="1"/>
  <c r="F13" i="1"/>
  <c r="F37" i="1" s="1"/>
  <c r="F61" i="1" s="1"/>
  <c r="K13" i="1"/>
  <c r="K37" i="1" s="1"/>
  <c r="K61" i="1" s="1"/>
  <c r="B14" i="1"/>
  <c r="C14" i="1"/>
  <c r="C38" i="1" s="1"/>
  <c r="C62" i="1" s="1"/>
  <c r="C38" i="5" l="1"/>
  <c r="C62" i="5" s="1"/>
  <c r="E14" i="5"/>
  <c r="E62" i="5" s="1"/>
  <c r="B15" i="5"/>
  <c r="C15" i="5"/>
  <c r="F14" i="5"/>
  <c r="F62" i="5" s="1"/>
  <c r="G14" i="5"/>
  <c r="G62" i="5" s="1"/>
  <c r="H14" i="5"/>
  <c r="H62" i="5" s="1"/>
  <c r="I14" i="5"/>
  <c r="I62" i="5" s="1"/>
  <c r="A38" i="5"/>
  <c r="A62" i="5" s="1"/>
  <c r="A15" i="5"/>
  <c r="K14" i="5"/>
  <c r="K62" i="5" s="1"/>
  <c r="K7" i="5"/>
  <c r="K55" i="5" s="1"/>
  <c r="K11" i="5"/>
  <c r="K59" i="5" s="1"/>
  <c r="K9" i="5"/>
  <c r="K57" i="5" s="1"/>
  <c r="K12" i="5"/>
  <c r="K60" i="5" s="1"/>
  <c r="K8" i="5"/>
  <c r="K56" i="5" s="1"/>
  <c r="K15" i="5"/>
  <c r="K63" i="5" s="1"/>
  <c r="L4" i="5"/>
  <c r="K13" i="5"/>
  <c r="K61" i="5" s="1"/>
  <c r="K10" i="5"/>
  <c r="K58" i="5" s="1"/>
  <c r="B38" i="5"/>
  <c r="B62" i="5" s="1"/>
  <c r="D14" i="5"/>
  <c r="K15" i="3"/>
  <c r="K63" i="3" s="1"/>
  <c r="K14" i="3"/>
  <c r="K62" i="3" s="1"/>
  <c r="K13" i="3"/>
  <c r="K61" i="3" s="1"/>
  <c r="K12" i="3"/>
  <c r="K60" i="3" s="1"/>
  <c r="K11" i="3"/>
  <c r="K59" i="3" s="1"/>
  <c r="K10" i="3"/>
  <c r="K58" i="3" s="1"/>
  <c r="K9" i="3"/>
  <c r="K57" i="3" s="1"/>
  <c r="K8" i="3"/>
  <c r="K56" i="3" s="1"/>
  <c r="K7" i="3"/>
  <c r="K55" i="3" s="1"/>
  <c r="L4" i="3"/>
  <c r="B38" i="3"/>
  <c r="B62" i="3" s="1"/>
  <c r="D14" i="3"/>
  <c r="A37" i="3"/>
  <c r="A61" i="3" s="1"/>
  <c r="A14" i="3"/>
  <c r="C38" i="3"/>
  <c r="C62" i="3" s="1"/>
  <c r="C15" i="3"/>
  <c r="B15" i="3"/>
  <c r="E14" i="3"/>
  <c r="E62" i="3" s="1"/>
  <c r="F14" i="3"/>
  <c r="F62" i="3" s="1"/>
  <c r="G14" i="3"/>
  <c r="G62" i="3" s="1"/>
  <c r="H14" i="3"/>
  <c r="H62" i="3" s="1"/>
  <c r="I14" i="3"/>
  <c r="I62" i="3" s="1"/>
  <c r="B38" i="1"/>
  <c r="B62" i="1" s="1"/>
  <c r="D14" i="1"/>
  <c r="E14" i="1"/>
  <c r="E38" i="1" s="1"/>
  <c r="E62" i="1" s="1"/>
  <c r="F14" i="1"/>
  <c r="F38" i="1" s="1"/>
  <c r="F62" i="1" s="1"/>
  <c r="O14" i="1"/>
  <c r="O38" i="1" s="1"/>
  <c r="O62" i="1" s="1"/>
  <c r="H14" i="1"/>
  <c r="H38" i="1" s="1"/>
  <c r="H62" i="1" s="1"/>
  <c r="J14" i="1"/>
  <c r="J38" i="1" s="1"/>
  <c r="J62" i="1" s="1"/>
  <c r="G14" i="1"/>
  <c r="G38" i="1" s="1"/>
  <c r="G62" i="1" s="1"/>
  <c r="K14" i="1"/>
  <c r="K38" i="1" s="1"/>
  <c r="K62" i="1" s="1"/>
  <c r="P14" i="1"/>
  <c r="P38" i="1" s="1"/>
  <c r="P62" i="1" s="1"/>
  <c r="L14" i="1"/>
  <c r="L38" i="1" s="1"/>
  <c r="L62" i="1" s="1"/>
  <c r="I14" i="1"/>
  <c r="I38" i="1" s="1"/>
  <c r="I62" i="1" s="1"/>
  <c r="N14" i="1"/>
  <c r="N38" i="1" s="1"/>
  <c r="N62" i="1" s="1"/>
  <c r="M14" i="1"/>
  <c r="M38" i="1" s="1"/>
  <c r="M62" i="1" s="1"/>
  <c r="C15" i="1"/>
  <c r="C39" i="1" s="1"/>
  <c r="C63" i="1" s="1"/>
  <c r="B15" i="1"/>
  <c r="L15" i="5" l="1"/>
  <c r="L63" i="5" s="1"/>
  <c r="L14" i="5"/>
  <c r="L62" i="5" s="1"/>
  <c r="L11" i="5"/>
  <c r="L59" i="5" s="1"/>
  <c r="L12" i="5"/>
  <c r="L60" i="5" s="1"/>
  <c r="L7" i="5"/>
  <c r="L55" i="5" s="1"/>
  <c r="L13" i="5"/>
  <c r="L61" i="5" s="1"/>
  <c r="L10" i="5"/>
  <c r="L58" i="5" s="1"/>
  <c r="M4" i="5"/>
  <c r="L9" i="5"/>
  <c r="L57" i="5" s="1"/>
  <c r="L8" i="5"/>
  <c r="L56" i="5" s="1"/>
  <c r="E15" i="5"/>
  <c r="E63" i="5" s="1"/>
  <c r="B16" i="5"/>
  <c r="C39" i="5"/>
  <c r="C63" i="5" s="1"/>
  <c r="C16" i="5"/>
  <c r="F15" i="5"/>
  <c r="F63" i="5" s="1"/>
  <c r="G15" i="5"/>
  <c r="G63" i="5" s="1"/>
  <c r="H15" i="5"/>
  <c r="H63" i="5" s="1"/>
  <c r="I15" i="5"/>
  <c r="I63" i="5" s="1"/>
  <c r="J15" i="5"/>
  <c r="J63" i="5" s="1"/>
  <c r="B39" i="5"/>
  <c r="B63" i="5" s="1"/>
  <c r="D15" i="5"/>
  <c r="A39" i="5"/>
  <c r="A63" i="5" s="1"/>
  <c r="A16" i="5"/>
  <c r="B39" i="3"/>
  <c r="B63" i="3" s="1"/>
  <c r="D15" i="3"/>
  <c r="C39" i="3"/>
  <c r="C63" i="3" s="1"/>
  <c r="C16" i="3"/>
  <c r="B16" i="3"/>
  <c r="E15" i="3"/>
  <c r="E63" i="3" s="1"/>
  <c r="F15" i="3"/>
  <c r="F63" i="3" s="1"/>
  <c r="G15" i="3"/>
  <c r="G63" i="3" s="1"/>
  <c r="H15" i="3"/>
  <c r="H63" i="3" s="1"/>
  <c r="I15" i="3"/>
  <c r="I63" i="3" s="1"/>
  <c r="J15" i="3"/>
  <c r="J63" i="3" s="1"/>
  <c r="A38" i="3"/>
  <c r="A62" i="3" s="1"/>
  <c r="A15" i="3"/>
  <c r="M4" i="3"/>
  <c r="L14" i="3"/>
  <c r="L62" i="3" s="1"/>
  <c r="L10" i="3"/>
  <c r="L58" i="3" s="1"/>
  <c r="L15" i="3"/>
  <c r="L63" i="3" s="1"/>
  <c r="L13" i="3"/>
  <c r="L61" i="3" s="1"/>
  <c r="L7" i="3"/>
  <c r="L55" i="3" s="1"/>
  <c r="L11" i="3"/>
  <c r="L59" i="3" s="1"/>
  <c r="L9" i="3"/>
  <c r="L57" i="3" s="1"/>
  <c r="L8" i="3"/>
  <c r="L56" i="3" s="1"/>
  <c r="L16" i="3"/>
  <c r="L64" i="3" s="1"/>
  <c r="L12" i="3"/>
  <c r="L60" i="3" s="1"/>
  <c r="B39" i="1"/>
  <c r="B63" i="1" s="1"/>
  <c r="D15" i="1"/>
  <c r="E15" i="1"/>
  <c r="E39" i="1" s="1"/>
  <c r="E63" i="1" s="1"/>
  <c r="L15" i="1"/>
  <c r="L39" i="1" s="1"/>
  <c r="L63" i="1" s="1"/>
  <c r="O15" i="1"/>
  <c r="O39" i="1" s="1"/>
  <c r="O63" i="1" s="1"/>
  <c r="H15" i="1"/>
  <c r="H39" i="1" s="1"/>
  <c r="H63" i="1" s="1"/>
  <c r="P15" i="1"/>
  <c r="P39" i="1" s="1"/>
  <c r="P63" i="1" s="1"/>
  <c r="F15" i="1"/>
  <c r="F39" i="1" s="1"/>
  <c r="F63" i="1" s="1"/>
  <c r="J15" i="1"/>
  <c r="J39" i="1" s="1"/>
  <c r="J63" i="1" s="1"/>
  <c r="K15" i="1"/>
  <c r="K39" i="1" s="1"/>
  <c r="K63" i="1" s="1"/>
  <c r="N15" i="1"/>
  <c r="N39" i="1" s="1"/>
  <c r="N63" i="1" s="1"/>
  <c r="G15" i="1"/>
  <c r="G39" i="1" s="1"/>
  <c r="G63" i="1" s="1"/>
  <c r="I15" i="1"/>
  <c r="I39" i="1" s="1"/>
  <c r="I63" i="1" s="1"/>
  <c r="M15" i="1"/>
  <c r="M39" i="1" s="1"/>
  <c r="M63" i="1" s="1"/>
  <c r="C16" i="1"/>
  <c r="C40" i="1" s="1"/>
  <c r="C64" i="1" s="1"/>
  <c r="B16" i="1"/>
  <c r="C40" i="5" l="1"/>
  <c r="C64" i="5" s="1"/>
  <c r="E16" i="5"/>
  <c r="E64" i="5" s="1"/>
  <c r="B17" i="5"/>
  <c r="C17" i="5"/>
  <c r="F16" i="5"/>
  <c r="F64" i="5" s="1"/>
  <c r="G16" i="5"/>
  <c r="G64" i="5" s="1"/>
  <c r="H16" i="5"/>
  <c r="H64" i="5" s="1"/>
  <c r="I16" i="5"/>
  <c r="I64" i="5" s="1"/>
  <c r="J16" i="5"/>
  <c r="J64" i="5" s="1"/>
  <c r="K16" i="5"/>
  <c r="K64" i="5" s="1"/>
  <c r="M17" i="5"/>
  <c r="M65" i="5" s="1"/>
  <c r="M16" i="5"/>
  <c r="M64" i="5" s="1"/>
  <c r="M15" i="5"/>
  <c r="M63" i="5" s="1"/>
  <c r="M14" i="5"/>
  <c r="M62" i="5" s="1"/>
  <c r="M13" i="5"/>
  <c r="M61" i="5" s="1"/>
  <c r="M12" i="5"/>
  <c r="M60" i="5" s="1"/>
  <c r="M11" i="5"/>
  <c r="M59" i="5" s="1"/>
  <c r="M10" i="5"/>
  <c r="M58" i="5" s="1"/>
  <c r="M9" i="5"/>
  <c r="M57" i="5" s="1"/>
  <c r="M8" i="5"/>
  <c r="M56" i="5" s="1"/>
  <c r="M7" i="5"/>
  <c r="M55" i="5" s="1"/>
  <c r="N4" i="5"/>
  <c r="L16" i="5"/>
  <c r="L64" i="5" s="1"/>
  <c r="A40" i="5"/>
  <c r="A64" i="5" s="1"/>
  <c r="A17" i="5"/>
  <c r="B40" i="5"/>
  <c r="B64" i="5" s="1"/>
  <c r="D16" i="5"/>
  <c r="A16" i="3"/>
  <c r="A39" i="3"/>
  <c r="A63" i="3" s="1"/>
  <c r="B40" i="3"/>
  <c r="B64" i="3" s="1"/>
  <c r="D16" i="3"/>
  <c r="C17" i="3"/>
  <c r="E16" i="3"/>
  <c r="E64" i="3" s="1"/>
  <c r="B17" i="3"/>
  <c r="C40" i="3"/>
  <c r="C64" i="3" s="1"/>
  <c r="F16" i="3"/>
  <c r="F64" i="3" s="1"/>
  <c r="G16" i="3"/>
  <c r="G64" i="3" s="1"/>
  <c r="H16" i="3"/>
  <c r="H64" i="3" s="1"/>
  <c r="I16" i="3"/>
  <c r="I64" i="3" s="1"/>
  <c r="J16" i="3"/>
  <c r="J64" i="3" s="1"/>
  <c r="K16" i="3"/>
  <c r="K64" i="3" s="1"/>
  <c r="N4" i="3"/>
  <c r="M16" i="3"/>
  <c r="M64" i="3" s="1"/>
  <c r="M17" i="3"/>
  <c r="M65" i="3" s="1"/>
  <c r="M14" i="3"/>
  <c r="M62" i="3" s="1"/>
  <c r="M11" i="3"/>
  <c r="M59" i="3" s="1"/>
  <c r="M12" i="3"/>
  <c r="M60" i="3" s="1"/>
  <c r="M15" i="3"/>
  <c r="M63" i="3" s="1"/>
  <c r="M13" i="3"/>
  <c r="M61" i="3" s="1"/>
  <c r="M10" i="3"/>
  <c r="M58" i="3" s="1"/>
  <c r="M9" i="3"/>
  <c r="M57" i="3" s="1"/>
  <c r="M7" i="3"/>
  <c r="M55" i="3" s="1"/>
  <c r="M8" i="3"/>
  <c r="M56" i="3" s="1"/>
  <c r="B40" i="1"/>
  <c r="B64" i="1" s="1"/>
  <c r="D16" i="1"/>
  <c r="F16" i="1"/>
  <c r="F40" i="1" s="1"/>
  <c r="F64" i="1" s="1"/>
  <c r="E16" i="1"/>
  <c r="E40" i="1" s="1"/>
  <c r="E64" i="1" s="1"/>
  <c r="I16" i="1"/>
  <c r="I40" i="1" s="1"/>
  <c r="I64" i="1" s="1"/>
  <c r="G16" i="1"/>
  <c r="G40" i="1" s="1"/>
  <c r="G64" i="1" s="1"/>
  <c r="K16" i="1"/>
  <c r="K40" i="1" s="1"/>
  <c r="K64" i="1" s="1"/>
  <c r="P16" i="1"/>
  <c r="P40" i="1" s="1"/>
  <c r="P64" i="1" s="1"/>
  <c r="J16" i="1"/>
  <c r="J40" i="1" s="1"/>
  <c r="J64" i="1" s="1"/>
  <c r="H16" i="1"/>
  <c r="H40" i="1" s="1"/>
  <c r="H64" i="1" s="1"/>
  <c r="M16" i="1"/>
  <c r="M40" i="1" s="1"/>
  <c r="M64" i="1" s="1"/>
  <c r="O16" i="1"/>
  <c r="O40" i="1" s="1"/>
  <c r="O64" i="1" s="1"/>
  <c r="L16" i="1"/>
  <c r="L40" i="1" s="1"/>
  <c r="L64" i="1" s="1"/>
  <c r="N16" i="1"/>
  <c r="N40" i="1" s="1"/>
  <c r="N64" i="1" s="1"/>
  <c r="C17" i="1"/>
  <c r="C41" i="1" s="1"/>
  <c r="C65" i="1" s="1"/>
  <c r="B17" i="1"/>
  <c r="N17" i="5" l="1"/>
  <c r="N65" i="5" s="1"/>
  <c r="N16" i="5"/>
  <c r="N64" i="5" s="1"/>
  <c r="N15" i="5"/>
  <c r="N63" i="5" s="1"/>
  <c r="N14" i="5"/>
  <c r="N62" i="5" s="1"/>
  <c r="N13" i="5"/>
  <c r="N61" i="5" s="1"/>
  <c r="N12" i="5"/>
  <c r="N60" i="5" s="1"/>
  <c r="N11" i="5"/>
  <c r="N59" i="5" s="1"/>
  <c r="N10" i="5"/>
  <c r="N58" i="5" s="1"/>
  <c r="N9" i="5"/>
  <c r="N57" i="5" s="1"/>
  <c r="N8" i="5"/>
  <c r="N56" i="5" s="1"/>
  <c r="N7" i="5"/>
  <c r="N55" i="5" s="1"/>
  <c r="O4" i="5"/>
  <c r="C41" i="5"/>
  <c r="C65" i="5" s="1"/>
  <c r="E17" i="5"/>
  <c r="E65" i="5" s="1"/>
  <c r="B18" i="5"/>
  <c r="C18" i="5"/>
  <c r="F17" i="5"/>
  <c r="F65" i="5" s="1"/>
  <c r="G17" i="5"/>
  <c r="G65" i="5" s="1"/>
  <c r="H17" i="5"/>
  <c r="H65" i="5" s="1"/>
  <c r="I17" i="5"/>
  <c r="I65" i="5" s="1"/>
  <c r="J17" i="5"/>
  <c r="J65" i="5" s="1"/>
  <c r="K17" i="5"/>
  <c r="K65" i="5" s="1"/>
  <c r="L17" i="5"/>
  <c r="L65" i="5" s="1"/>
  <c r="A41" i="5"/>
  <c r="A65" i="5" s="1"/>
  <c r="A18" i="5"/>
  <c r="B41" i="5"/>
  <c r="B65" i="5" s="1"/>
  <c r="D17" i="5"/>
  <c r="C41" i="3"/>
  <c r="C65" i="3" s="1"/>
  <c r="C18" i="3"/>
  <c r="B18" i="3"/>
  <c r="E17" i="3"/>
  <c r="E65" i="3" s="1"/>
  <c r="F17" i="3"/>
  <c r="F65" i="3" s="1"/>
  <c r="G17" i="3"/>
  <c r="G65" i="3" s="1"/>
  <c r="H17" i="3"/>
  <c r="H65" i="3" s="1"/>
  <c r="I17" i="3"/>
  <c r="I65" i="3" s="1"/>
  <c r="J17" i="3"/>
  <c r="J65" i="3" s="1"/>
  <c r="K17" i="3"/>
  <c r="K65" i="3" s="1"/>
  <c r="L17" i="3"/>
  <c r="L65" i="3" s="1"/>
  <c r="B41" i="3"/>
  <c r="B65" i="3" s="1"/>
  <c r="D17" i="3"/>
  <c r="O4" i="3"/>
  <c r="N16" i="3"/>
  <c r="N64" i="3" s="1"/>
  <c r="N15" i="3"/>
  <c r="N63" i="3" s="1"/>
  <c r="N12" i="3"/>
  <c r="N60" i="3" s="1"/>
  <c r="N9" i="3"/>
  <c r="N57" i="3" s="1"/>
  <c r="N18" i="3"/>
  <c r="N66" i="3" s="1"/>
  <c r="N13" i="3"/>
  <c r="N61" i="3" s="1"/>
  <c r="N8" i="3"/>
  <c r="N56" i="3" s="1"/>
  <c r="N11" i="3"/>
  <c r="N59" i="3" s="1"/>
  <c r="N7" i="3"/>
  <c r="N55" i="3" s="1"/>
  <c r="N17" i="3"/>
  <c r="N65" i="3" s="1"/>
  <c r="N14" i="3"/>
  <c r="N62" i="3" s="1"/>
  <c r="N10" i="3"/>
  <c r="N58" i="3" s="1"/>
  <c r="A40" i="3"/>
  <c r="A64" i="3" s="1"/>
  <c r="A17" i="3"/>
  <c r="B41" i="1"/>
  <c r="B65" i="1" s="1"/>
  <c r="D17" i="1"/>
  <c r="E17" i="1"/>
  <c r="E41" i="1" s="1"/>
  <c r="E65" i="1" s="1"/>
  <c r="I17" i="1"/>
  <c r="I41" i="1" s="1"/>
  <c r="I65" i="1" s="1"/>
  <c r="P17" i="1"/>
  <c r="P41" i="1" s="1"/>
  <c r="P65" i="1" s="1"/>
  <c r="F17" i="1"/>
  <c r="F41" i="1" s="1"/>
  <c r="F65" i="1" s="1"/>
  <c r="K17" i="1"/>
  <c r="K41" i="1" s="1"/>
  <c r="K65" i="1" s="1"/>
  <c r="M17" i="1"/>
  <c r="M41" i="1" s="1"/>
  <c r="M65" i="1" s="1"/>
  <c r="J17" i="1"/>
  <c r="J41" i="1" s="1"/>
  <c r="J65" i="1" s="1"/>
  <c r="L17" i="1"/>
  <c r="L41" i="1" s="1"/>
  <c r="L65" i="1" s="1"/>
  <c r="N17" i="1"/>
  <c r="N41" i="1" s="1"/>
  <c r="N65" i="1" s="1"/>
  <c r="G17" i="1"/>
  <c r="G41" i="1" s="1"/>
  <c r="G65" i="1" s="1"/>
  <c r="O17" i="1"/>
  <c r="O41" i="1" s="1"/>
  <c r="O65" i="1" s="1"/>
  <c r="H17" i="1"/>
  <c r="H41" i="1" s="1"/>
  <c r="H65" i="1" s="1"/>
  <c r="B18" i="1"/>
  <c r="C18" i="1"/>
  <c r="C42" i="1" s="1"/>
  <c r="C66" i="1" s="1"/>
  <c r="O17" i="5" l="1"/>
  <c r="O65" i="5" s="1"/>
  <c r="O13" i="5"/>
  <c r="O61" i="5" s="1"/>
  <c r="O14" i="5"/>
  <c r="O62" i="5" s="1"/>
  <c r="O12" i="5"/>
  <c r="O60" i="5" s="1"/>
  <c r="O11" i="5"/>
  <c r="O59" i="5" s="1"/>
  <c r="O19" i="5"/>
  <c r="O67" i="5" s="1"/>
  <c r="O15" i="5"/>
  <c r="O63" i="5" s="1"/>
  <c r="P4" i="5"/>
  <c r="O7" i="5"/>
  <c r="O55" i="5" s="1"/>
  <c r="O16" i="5"/>
  <c r="O64" i="5" s="1"/>
  <c r="O10" i="5"/>
  <c r="O58" i="5" s="1"/>
  <c r="O9" i="5"/>
  <c r="O57" i="5" s="1"/>
  <c r="O8" i="5"/>
  <c r="O56" i="5" s="1"/>
  <c r="O18" i="5"/>
  <c r="O66" i="5" s="1"/>
  <c r="C42" i="5"/>
  <c r="C66" i="5" s="1"/>
  <c r="E18" i="5"/>
  <c r="E66" i="5" s="1"/>
  <c r="B19" i="5"/>
  <c r="C19" i="5"/>
  <c r="F18" i="5"/>
  <c r="F66" i="5" s="1"/>
  <c r="G18" i="5"/>
  <c r="G66" i="5" s="1"/>
  <c r="H18" i="5"/>
  <c r="H66" i="5" s="1"/>
  <c r="I18" i="5"/>
  <c r="I66" i="5" s="1"/>
  <c r="J18" i="5"/>
  <c r="J66" i="5" s="1"/>
  <c r="K18" i="5"/>
  <c r="K66" i="5" s="1"/>
  <c r="L18" i="5"/>
  <c r="L66" i="5" s="1"/>
  <c r="M18" i="5"/>
  <c r="M66" i="5" s="1"/>
  <c r="A42" i="5"/>
  <c r="A66" i="5" s="1"/>
  <c r="A19" i="5"/>
  <c r="B42" i="5"/>
  <c r="B66" i="5" s="1"/>
  <c r="D18" i="5"/>
  <c r="N18" i="5"/>
  <c r="N66" i="5" s="1"/>
  <c r="A41" i="3"/>
  <c r="A65" i="3" s="1"/>
  <c r="A18" i="3"/>
  <c r="B42" i="3"/>
  <c r="B66" i="3" s="1"/>
  <c r="D18" i="3"/>
  <c r="C42" i="3"/>
  <c r="C66" i="3" s="1"/>
  <c r="C19" i="3"/>
  <c r="B19" i="3"/>
  <c r="E18" i="3"/>
  <c r="E66" i="3" s="1"/>
  <c r="F18" i="3"/>
  <c r="F66" i="3" s="1"/>
  <c r="G18" i="3"/>
  <c r="G66" i="3" s="1"/>
  <c r="H18" i="3"/>
  <c r="H66" i="3" s="1"/>
  <c r="I18" i="3"/>
  <c r="I66" i="3" s="1"/>
  <c r="J18" i="3"/>
  <c r="J66" i="3" s="1"/>
  <c r="K18" i="3"/>
  <c r="K66" i="3" s="1"/>
  <c r="L18" i="3"/>
  <c r="L66" i="3" s="1"/>
  <c r="M18" i="3"/>
  <c r="M66" i="3" s="1"/>
  <c r="O18" i="3"/>
  <c r="O66" i="3" s="1"/>
  <c r="O17" i="3"/>
  <c r="O65" i="3" s="1"/>
  <c r="O16" i="3"/>
  <c r="O64" i="3" s="1"/>
  <c r="O15" i="3"/>
  <c r="O63" i="3" s="1"/>
  <c r="O14" i="3"/>
  <c r="O62" i="3" s="1"/>
  <c r="O13" i="3"/>
  <c r="O61" i="3" s="1"/>
  <c r="O12" i="3"/>
  <c r="O60" i="3" s="1"/>
  <c r="O11" i="3"/>
  <c r="O59" i="3" s="1"/>
  <c r="O10" i="3"/>
  <c r="O58" i="3" s="1"/>
  <c r="O9" i="3"/>
  <c r="O57" i="3" s="1"/>
  <c r="O8" i="3"/>
  <c r="O56" i="3" s="1"/>
  <c r="O7" i="3"/>
  <c r="O55" i="3" s="1"/>
  <c r="P4" i="3"/>
  <c r="B42" i="1"/>
  <c r="B66" i="1" s="1"/>
  <c r="D18" i="1"/>
  <c r="F18" i="1"/>
  <c r="F42" i="1" s="1"/>
  <c r="F66" i="1" s="1"/>
  <c r="E18" i="1"/>
  <c r="E42" i="1" s="1"/>
  <c r="E66" i="1" s="1"/>
  <c r="K18" i="1"/>
  <c r="K42" i="1" s="1"/>
  <c r="K66" i="1" s="1"/>
  <c r="G18" i="1"/>
  <c r="G42" i="1" s="1"/>
  <c r="G66" i="1" s="1"/>
  <c r="O18" i="1"/>
  <c r="O42" i="1" s="1"/>
  <c r="O66" i="1" s="1"/>
  <c r="L18" i="1"/>
  <c r="L42" i="1" s="1"/>
  <c r="L66" i="1" s="1"/>
  <c r="I18" i="1"/>
  <c r="I42" i="1" s="1"/>
  <c r="I66" i="1" s="1"/>
  <c r="N18" i="1"/>
  <c r="N42" i="1" s="1"/>
  <c r="N66" i="1" s="1"/>
  <c r="H18" i="1"/>
  <c r="H42" i="1" s="1"/>
  <c r="H66" i="1" s="1"/>
  <c r="P18" i="1"/>
  <c r="P42" i="1" s="1"/>
  <c r="P66" i="1" s="1"/>
  <c r="M18" i="1"/>
  <c r="M42" i="1" s="1"/>
  <c r="M66" i="1" s="1"/>
  <c r="J18" i="1"/>
  <c r="J42" i="1" s="1"/>
  <c r="J66" i="1" s="1"/>
  <c r="C19" i="1"/>
  <c r="C43" i="1" s="1"/>
  <c r="C67" i="1" s="1"/>
  <c r="B19" i="1"/>
  <c r="A43" i="5" l="1"/>
  <c r="A67" i="5" s="1"/>
  <c r="A20" i="5"/>
  <c r="C43" i="5"/>
  <c r="C67" i="5" s="1"/>
  <c r="E19" i="5"/>
  <c r="E67" i="5" s="1"/>
  <c r="B20" i="5"/>
  <c r="C20" i="5"/>
  <c r="F19" i="5"/>
  <c r="F67" i="5" s="1"/>
  <c r="G19" i="5"/>
  <c r="G67" i="5" s="1"/>
  <c r="H19" i="5"/>
  <c r="H67" i="5" s="1"/>
  <c r="I19" i="5"/>
  <c r="I67" i="5" s="1"/>
  <c r="J19" i="5"/>
  <c r="J67" i="5" s="1"/>
  <c r="K19" i="5"/>
  <c r="K67" i="5" s="1"/>
  <c r="L19" i="5"/>
  <c r="L67" i="5" s="1"/>
  <c r="M19" i="5"/>
  <c r="M67" i="5" s="1"/>
  <c r="N19" i="5"/>
  <c r="N67" i="5" s="1"/>
  <c r="B43" i="5"/>
  <c r="B67" i="5" s="1"/>
  <c r="D19" i="5"/>
  <c r="P20" i="5"/>
  <c r="P68" i="5" s="1"/>
  <c r="P19" i="5"/>
  <c r="P67" i="5" s="1"/>
  <c r="P18" i="5"/>
  <c r="P66" i="5" s="1"/>
  <c r="P17" i="5"/>
  <c r="P65" i="5" s="1"/>
  <c r="P16" i="5"/>
  <c r="P64" i="5" s="1"/>
  <c r="P15" i="5"/>
  <c r="P63" i="5" s="1"/>
  <c r="P14" i="5"/>
  <c r="P62" i="5" s="1"/>
  <c r="P13" i="5"/>
  <c r="P61" i="5" s="1"/>
  <c r="P12" i="5"/>
  <c r="P60" i="5" s="1"/>
  <c r="P11" i="5"/>
  <c r="P59" i="5" s="1"/>
  <c r="P10" i="5"/>
  <c r="P58" i="5" s="1"/>
  <c r="P9" i="5"/>
  <c r="P57" i="5" s="1"/>
  <c r="P8" i="5"/>
  <c r="P56" i="5" s="1"/>
  <c r="P7" i="5"/>
  <c r="P55" i="5" s="1"/>
  <c r="C43" i="3"/>
  <c r="C67" i="3" s="1"/>
  <c r="C20" i="3"/>
  <c r="B20" i="3"/>
  <c r="E19" i="3"/>
  <c r="E67" i="3" s="1"/>
  <c r="F19" i="3"/>
  <c r="F67" i="3" s="1"/>
  <c r="G19" i="3"/>
  <c r="G67" i="3" s="1"/>
  <c r="H19" i="3"/>
  <c r="H67" i="3" s="1"/>
  <c r="I19" i="3"/>
  <c r="I67" i="3" s="1"/>
  <c r="J19" i="3"/>
  <c r="J67" i="3" s="1"/>
  <c r="K19" i="3"/>
  <c r="K67" i="3" s="1"/>
  <c r="L19" i="3"/>
  <c r="L67" i="3" s="1"/>
  <c r="M19" i="3"/>
  <c r="M67" i="3" s="1"/>
  <c r="N19" i="3"/>
  <c r="N67" i="3" s="1"/>
  <c r="B43" i="3"/>
  <c r="B67" i="3" s="1"/>
  <c r="D19" i="3"/>
  <c r="P20" i="3"/>
  <c r="P68" i="3" s="1"/>
  <c r="P19" i="3"/>
  <c r="P67" i="3" s="1"/>
  <c r="P18" i="3"/>
  <c r="P66" i="3" s="1"/>
  <c r="P17" i="3"/>
  <c r="P65" i="3" s="1"/>
  <c r="P16" i="3"/>
  <c r="P64" i="3" s="1"/>
  <c r="P15" i="3"/>
  <c r="P63" i="3" s="1"/>
  <c r="P14" i="3"/>
  <c r="P62" i="3" s="1"/>
  <c r="P13" i="3"/>
  <c r="P61" i="3" s="1"/>
  <c r="P12" i="3"/>
  <c r="P60" i="3" s="1"/>
  <c r="P11" i="3"/>
  <c r="P59" i="3" s="1"/>
  <c r="P10" i="3"/>
  <c r="P58" i="3" s="1"/>
  <c r="P9" i="3"/>
  <c r="P57" i="3" s="1"/>
  <c r="P8" i="3"/>
  <c r="P56" i="3" s="1"/>
  <c r="P7" i="3"/>
  <c r="P55" i="3" s="1"/>
  <c r="A42" i="3"/>
  <c r="A66" i="3" s="1"/>
  <c r="A19" i="3"/>
  <c r="O19" i="3"/>
  <c r="O67" i="3" s="1"/>
  <c r="B43" i="1"/>
  <c r="B67" i="1" s="1"/>
  <c r="D19" i="1"/>
  <c r="E19" i="1"/>
  <c r="E43" i="1" s="1"/>
  <c r="E67" i="1" s="1"/>
  <c r="J19" i="1"/>
  <c r="J43" i="1" s="1"/>
  <c r="J67" i="1" s="1"/>
  <c r="F19" i="1"/>
  <c r="F43" i="1" s="1"/>
  <c r="F67" i="1" s="1"/>
  <c r="N19" i="1"/>
  <c r="N43" i="1" s="1"/>
  <c r="N67" i="1" s="1"/>
  <c r="L19" i="1"/>
  <c r="L43" i="1" s="1"/>
  <c r="L67" i="1" s="1"/>
  <c r="G19" i="1"/>
  <c r="G43" i="1" s="1"/>
  <c r="G67" i="1" s="1"/>
  <c r="K19" i="1"/>
  <c r="K43" i="1" s="1"/>
  <c r="K67" i="1" s="1"/>
  <c r="O19" i="1"/>
  <c r="O43" i="1" s="1"/>
  <c r="O67" i="1" s="1"/>
  <c r="H19" i="1"/>
  <c r="H43" i="1" s="1"/>
  <c r="H67" i="1" s="1"/>
  <c r="M19" i="1"/>
  <c r="M43" i="1" s="1"/>
  <c r="M67" i="1" s="1"/>
  <c r="P19" i="1"/>
  <c r="P43" i="1" s="1"/>
  <c r="P67" i="1" s="1"/>
  <c r="I19" i="1"/>
  <c r="I43" i="1" s="1"/>
  <c r="I67" i="1" s="1"/>
  <c r="C20" i="1"/>
  <c r="C44" i="1" s="1"/>
  <c r="C68" i="1" s="1"/>
  <c r="B20" i="1"/>
  <c r="A44" i="5" l="1"/>
  <c r="A68" i="5" s="1"/>
  <c r="A21" i="5"/>
  <c r="C44" i="5"/>
  <c r="C68" i="5" s="1"/>
  <c r="E20" i="5"/>
  <c r="E68" i="5" s="1"/>
  <c r="B21" i="5"/>
  <c r="C21" i="5"/>
  <c r="F20" i="5"/>
  <c r="F68" i="5" s="1"/>
  <c r="G20" i="5"/>
  <c r="G68" i="5" s="1"/>
  <c r="H20" i="5"/>
  <c r="H68" i="5" s="1"/>
  <c r="I20" i="5"/>
  <c r="I68" i="5" s="1"/>
  <c r="J20" i="5"/>
  <c r="J68" i="5" s="1"/>
  <c r="K20" i="5"/>
  <c r="K68" i="5" s="1"/>
  <c r="L20" i="5"/>
  <c r="L68" i="5" s="1"/>
  <c r="M20" i="5"/>
  <c r="M68" i="5" s="1"/>
  <c r="N20" i="5"/>
  <c r="N68" i="5" s="1"/>
  <c r="O20" i="5"/>
  <c r="O68" i="5" s="1"/>
  <c r="B44" i="5"/>
  <c r="B68" i="5" s="1"/>
  <c r="D20" i="5"/>
  <c r="A20" i="3"/>
  <c r="A43" i="3"/>
  <c r="A67" i="3" s="1"/>
  <c r="B44" i="3"/>
  <c r="B68" i="3" s="1"/>
  <c r="D20" i="3"/>
  <c r="C44" i="3"/>
  <c r="C68" i="3" s="1"/>
  <c r="C21" i="3"/>
  <c r="B21" i="3"/>
  <c r="E20" i="3"/>
  <c r="E68" i="3" s="1"/>
  <c r="F20" i="3"/>
  <c r="F68" i="3" s="1"/>
  <c r="G20" i="3"/>
  <c r="G68" i="3" s="1"/>
  <c r="H20" i="3"/>
  <c r="H68" i="3" s="1"/>
  <c r="I20" i="3"/>
  <c r="I68" i="3" s="1"/>
  <c r="J20" i="3"/>
  <c r="J68" i="3" s="1"/>
  <c r="K20" i="3"/>
  <c r="K68" i="3" s="1"/>
  <c r="L20" i="3"/>
  <c r="L68" i="3" s="1"/>
  <c r="M20" i="3"/>
  <c r="M68" i="3" s="1"/>
  <c r="N20" i="3"/>
  <c r="N68" i="3" s="1"/>
  <c r="O20" i="3"/>
  <c r="O68" i="3" s="1"/>
  <c r="B44" i="1"/>
  <c r="B68" i="1" s="1"/>
  <c r="D20" i="1"/>
  <c r="F20" i="1"/>
  <c r="F44" i="1" s="1"/>
  <c r="F68" i="1" s="1"/>
  <c r="E20" i="1"/>
  <c r="E44" i="1" s="1"/>
  <c r="E68" i="1" s="1"/>
  <c r="N20" i="1"/>
  <c r="N44" i="1" s="1"/>
  <c r="N68" i="1" s="1"/>
  <c r="I20" i="1"/>
  <c r="I44" i="1" s="1"/>
  <c r="I68" i="1" s="1"/>
  <c r="H20" i="1"/>
  <c r="H44" i="1" s="1"/>
  <c r="H68" i="1" s="1"/>
  <c r="M20" i="1"/>
  <c r="M44" i="1" s="1"/>
  <c r="M68" i="1" s="1"/>
  <c r="L20" i="1"/>
  <c r="L44" i="1" s="1"/>
  <c r="L68" i="1" s="1"/>
  <c r="J20" i="1"/>
  <c r="J44" i="1" s="1"/>
  <c r="J68" i="1" s="1"/>
  <c r="O20" i="1"/>
  <c r="O44" i="1" s="1"/>
  <c r="O68" i="1" s="1"/>
  <c r="K20" i="1"/>
  <c r="K44" i="1" s="1"/>
  <c r="K68" i="1" s="1"/>
  <c r="G20" i="1"/>
  <c r="G44" i="1" s="1"/>
  <c r="G68" i="1" s="1"/>
  <c r="P20" i="1"/>
  <c r="P44" i="1" s="1"/>
  <c r="P68" i="1" s="1"/>
  <c r="B21" i="1"/>
  <c r="C21" i="1"/>
  <c r="C45" i="1" s="1"/>
  <c r="C69" i="1" s="1"/>
  <c r="B45" i="5" l="1"/>
  <c r="B69" i="5" s="1"/>
  <c r="D21" i="5"/>
  <c r="C45" i="5"/>
  <c r="C69" i="5" s="1"/>
  <c r="E21" i="5"/>
  <c r="E69" i="5" s="1"/>
  <c r="B22" i="5"/>
  <c r="C22" i="5"/>
  <c r="F21" i="5"/>
  <c r="F69" i="5" s="1"/>
  <c r="G21" i="5"/>
  <c r="G69" i="5" s="1"/>
  <c r="H21" i="5"/>
  <c r="H69" i="5" s="1"/>
  <c r="I21" i="5"/>
  <c r="I69" i="5" s="1"/>
  <c r="J21" i="5"/>
  <c r="J69" i="5" s="1"/>
  <c r="K21" i="5"/>
  <c r="K69" i="5" s="1"/>
  <c r="L21" i="5"/>
  <c r="L69" i="5" s="1"/>
  <c r="M21" i="5"/>
  <c r="M69" i="5" s="1"/>
  <c r="N21" i="5"/>
  <c r="N69" i="5" s="1"/>
  <c r="O21" i="5"/>
  <c r="O69" i="5" s="1"/>
  <c r="P21" i="5"/>
  <c r="P69" i="5" s="1"/>
  <c r="A22" i="5"/>
  <c r="A45" i="5"/>
  <c r="A69" i="5" s="1"/>
  <c r="C22" i="3"/>
  <c r="C45" i="3"/>
  <c r="C69" i="3" s="1"/>
  <c r="B22" i="3"/>
  <c r="E21" i="3"/>
  <c r="E69" i="3" s="1"/>
  <c r="F21" i="3"/>
  <c r="F69" i="3" s="1"/>
  <c r="G21" i="3"/>
  <c r="G69" i="3" s="1"/>
  <c r="H21" i="3"/>
  <c r="H69" i="3" s="1"/>
  <c r="I21" i="3"/>
  <c r="I69" i="3" s="1"/>
  <c r="J21" i="3"/>
  <c r="J69" i="3" s="1"/>
  <c r="K21" i="3"/>
  <c r="K69" i="3" s="1"/>
  <c r="L21" i="3"/>
  <c r="L69" i="3" s="1"/>
  <c r="M21" i="3"/>
  <c r="M69" i="3" s="1"/>
  <c r="N21" i="3"/>
  <c r="N69" i="3" s="1"/>
  <c r="O21" i="3"/>
  <c r="O69" i="3" s="1"/>
  <c r="P21" i="3"/>
  <c r="P69" i="3" s="1"/>
  <c r="B45" i="3"/>
  <c r="B69" i="3" s="1"/>
  <c r="D21" i="3"/>
  <c r="A44" i="3"/>
  <c r="A68" i="3" s="1"/>
  <c r="A21" i="3"/>
  <c r="B45" i="1"/>
  <c r="B69" i="1" s="1"/>
  <c r="D21" i="1"/>
  <c r="E21" i="1"/>
  <c r="E45" i="1" s="1"/>
  <c r="E69" i="1" s="1"/>
  <c r="N21" i="1"/>
  <c r="N45" i="1" s="1"/>
  <c r="N69" i="1" s="1"/>
  <c r="M21" i="1"/>
  <c r="M45" i="1" s="1"/>
  <c r="M69" i="1" s="1"/>
  <c r="K21" i="1"/>
  <c r="K45" i="1" s="1"/>
  <c r="K69" i="1" s="1"/>
  <c r="O21" i="1"/>
  <c r="O45" i="1" s="1"/>
  <c r="O69" i="1" s="1"/>
  <c r="H21" i="1"/>
  <c r="H45" i="1" s="1"/>
  <c r="H69" i="1" s="1"/>
  <c r="J21" i="1"/>
  <c r="J45" i="1" s="1"/>
  <c r="J69" i="1" s="1"/>
  <c r="G21" i="1"/>
  <c r="G45" i="1" s="1"/>
  <c r="G69" i="1" s="1"/>
  <c r="F21" i="1"/>
  <c r="F45" i="1" s="1"/>
  <c r="F69" i="1" s="1"/>
  <c r="L21" i="1"/>
  <c r="L45" i="1" s="1"/>
  <c r="L69" i="1" s="1"/>
  <c r="P21" i="1"/>
  <c r="P45" i="1" s="1"/>
  <c r="P69" i="1" s="1"/>
  <c r="I21" i="1"/>
  <c r="I45" i="1" s="1"/>
  <c r="I69" i="1" s="1"/>
  <c r="B22" i="1"/>
  <c r="C22" i="1"/>
  <c r="C46" i="1" s="1"/>
  <c r="C70" i="1" s="1"/>
  <c r="D22" i="5" l="1"/>
  <c r="B46" i="5"/>
  <c r="B70" i="5" s="1"/>
  <c r="E22" i="5"/>
  <c r="E70" i="5" s="1"/>
  <c r="C46" i="5"/>
  <c r="C70" i="5" s="1"/>
  <c r="B23" i="5"/>
  <c r="C23" i="5"/>
  <c r="F22" i="5"/>
  <c r="F70" i="5" s="1"/>
  <c r="G22" i="5"/>
  <c r="G70" i="5" s="1"/>
  <c r="H22" i="5"/>
  <c r="H70" i="5" s="1"/>
  <c r="I22" i="5"/>
  <c r="I70" i="5" s="1"/>
  <c r="J22" i="5"/>
  <c r="J70" i="5" s="1"/>
  <c r="K22" i="5"/>
  <c r="K70" i="5" s="1"/>
  <c r="L22" i="5"/>
  <c r="L70" i="5" s="1"/>
  <c r="M22" i="5"/>
  <c r="M70" i="5" s="1"/>
  <c r="N22" i="5"/>
  <c r="N70" i="5" s="1"/>
  <c r="O22" i="5"/>
  <c r="O70" i="5" s="1"/>
  <c r="P22" i="5"/>
  <c r="P70" i="5" s="1"/>
  <c r="A46" i="5"/>
  <c r="A70" i="5" s="1"/>
  <c r="A23" i="5"/>
  <c r="A45" i="3"/>
  <c r="A69" i="3" s="1"/>
  <c r="A22" i="3"/>
  <c r="D22" i="3"/>
  <c r="B46" i="3"/>
  <c r="B70" i="3" s="1"/>
  <c r="C46" i="3"/>
  <c r="C70" i="3" s="1"/>
  <c r="C23" i="3"/>
  <c r="B23" i="3"/>
  <c r="E22" i="3"/>
  <c r="E70" i="3" s="1"/>
  <c r="F22" i="3"/>
  <c r="F70" i="3" s="1"/>
  <c r="G22" i="3"/>
  <c r="G70" i="3" s="1"/>
  <c r="H22" i="3"/>
  <c r="H70" i="3" s="1"/>
  <c r="I22" i="3"/>
  <c r="I70" i="3" s="1"/>
  <c r="J22" i="3"/>
  <c r="J70" i="3" s="1"/>
  <c r="K22" i="3"/>
  <c r="K70" i="3" s="1"/>
  <c r="L22" i="3"/>
  <c r="L70" i="3" s="1"/>
  <c r="M22" i="3"/>
  <c r="M70" i="3" s="1"/>
  <c r="N22" i="3"/>
  <c r="N70" i="3" s="1"/>
  <c r="O22" i="3"/>
  <c r="O70" i="3" s="1"/>
  <c r="P22" i="3"/>
  <c r="P70" i="3" s="1"/>
  <c r="B46" i="1"/>
  <c r="B70" i="1" s="1"/>
  <c r="D22" i="1"/>
  <c r="F22" i="1"/>
  <c r="F46" i="1" s="1"/>
  <c r="F70" i="1" s="1"/>
  <c r="E22" i="1"/>
  <c r="E46" i="1" s="1"/>
  <c r="E70" i="1" s="1"/>
  <c r="P22" i="1"/>
  <c r="P46" i="1" s="1"/>
  <c r="P70" i="1" s="1"/>
  <c r="J22" i="1"/>
  <c r="J46" i="1" s="1"/>
  <c r="J70" i="1" s="1"/>
  <c r="M22" i="1"/>
  <c r="M46" i="1" s="1"/>
  <c r="M70" i="1" s="1"/>
  <c r="O22" i="1"/>
  <c r="O46" i="1" s="1"/>
  <c r="O70" i="1" s="1"/>
  <c r="N22" i="1"/>
  <c r="N46" i="1" s="1"/>
  <c r="N70" i="1" s="1"/>
  <c r="G22" i="1"/>
  <c r="G46" i="1" s="1"/>
  <c r="G70" i="1" s="1"/>
  <c r="H22" i="1"/>
  <c r="H46" i="1" s="1"/>
  <c r="H70" i="1" s="1"/>
  <c r="I22" i="1"/>
  <c r="I46" i="1" s="1"/>
  <c r="I70" i="1" s="1"/>
  <c r="K22" i="1"/>
  <c r="K46" i="1" s="1"/>
  <c r="K70" i="1" s="1"/>
  <c r="L22" i="1"/>
  <c r="L46" i="1" s="1"/>
  <c r="L70" i="1" s="1"/>
  <c r="C23" i="1"/>
  <c r="C47" i="1" s="1"/>
  <c r="C71" i="1" s="1"/>
  <c r="B23" i="1"/>
  <c r="E23" i="5" l="1"/>
  <c r="E71" i="5" s="1"/>
  <c r="B24" i="5"/>
  <c r="C47" i="5"/>
  <c r="C71" i="5" s="1"/>
  <c r="C24" i="5"/>
  <c r="F23" i="5"/>
  <c r="F71" i="5" s="1"/>
  <c r="G23" i="5"/>
  <c r="G71" i="5" s="1"/>
  <c r="H23" i="5"/>
  <c r="H71" i="5" s="1"/>
  <c r="I23" i="5"/>
  <c r="I71" i="5" s="1"/>
  <c r="J23" i="5"/>
  <c r="J71" i="5" s="1"/>
  <c r="K23" i="5"/>
  <c r="K71" i="5" s="1"/>
  <c r="L23" i="5"/>
  <c r="L71" i="5" s="1"/>
  <c r="M23" i="5"/>
  <c r="M71" i="5" s="1"/>
  <c r="N23" i="5"/>
  <c r="N71" i="5" s="1"/>
  <c r="O23" i="5"/>
  <c r="O71" i="5" s="1"/>
  <c r="P23" i="5"/>
  <c r="P71" i="5" s="1"/>
  <c r="B47" i="5"/>
  <c r="B71" i="5" s="1"/>
  <c r="D23" i="5"/>
  <c r="A47" i="5"/>
  <c r="A71" i="5" s="1"/>
  <c r="A24" i="5"/>
  <c r="C47" i="3"/>
  <c r="C71" i="3" s="1"/>
  <c r="C24" i="3"/>
  <c r="B24" i="3"/>
  <c r="E23" i="3"/>
  <c r="E71" i="3" s="1"/>
  <c r="F23" i="3"/>
  <c r="F71" i="3" s="1"/>
  <c r="G23" i="3"/>
  <c r="G71" i="3" s="1"/>
  <c r="H23" i="3"/>
  <c r="H71" i="3" s="1"/>
  <c r="I23" i="3"/>
  <c r="I71" i="3" s="1"/>
  <c r="J23" i="3"/>
  <c r="J71" i="3" s="1"/>
  <c r="K23" i="3"/>
  <c r="K71" i="3" s="1"/>
  <c r="L23" i="3"/>
  <c r="L71" i="3" s="1"/>
  <c r="M23" i="3"/>
  <c r="M71" i="3" s="1"/>
  <c r="N23" i="3"/>
  <c r="N71" i="3" s="1"/>
  <c r="O23" i="3"/>
  <c r="O71" i="3" s="1"/>
  <c r="P23" i="3"/>
  <c r="P71" i="3" s="1"/>
  <c r="D23" i="3"/>
  <c r="B47" i="3"/>
  <c r="B71" i="3" s="1"/>
  <c r="A23" i="3"/>
  <c r="A46" i="3"/>
  <c r="A70" i="3" s="1"/>
  <c r="B47" i="1"/>
  <c r="B71" i="1" s="1"/>
  <c r="D23" i="1"/>
  <c r="E23" i="1"/>
  <c r="E47" i="1" s="1"/>
  <c r="E71" i="1" s="1"/>
  <c r="I23" i="1"/>
  <c r="I47" i="1" s="1"/>
  <c r="I71" i="1" s="1"/>
  <c r="O23" i="1"/>
  <c r="O47" i="1" s="1"/>
  <c r="O71" i="1" s="1"/>
  <c r="H23" i="1"/>
  <c r="H47" i="1" s="1"/>
  <c r="H71" i="1" s="1"/>
  <c r="P23" i="1"/>
  <c r="P47" i="1" s="1"/>
  <c r="P71" i="1" s="1"/>
  <c r="K23" i="1"/>
  <c r="K47" i="1" s="1"/>
  <c r="K71" i="1" s="1"/>
  <c r="J23" i="1"/>
  <c r="J47" i="1" s="1"/>
  <c r="J71" i="1" s="1"/>
  <c r="F23" i="1"/>
  <c r="F47" i="1" s="1"/>
  <c r="F71" i="1" s="1"/>
  <c r="M23" i="1"/>
  <c r="M47" i="1" s="1"/>
  <c r="M71" i="1" s="1"/>
  <c r="L23" i="1"/>
  <c r="L47" i="1" s="1"/>
  <c r="L71" i="1" s="1"/>
  <c r="N23" i="1"/>
  <c r="N47" i="1" s="1"/>
  <c r="N71" i="1" s="1"/>
  <c r="G23" i="1"/>
  <c r="G47" i="1" s="1"/>
  <c r="G71" i="1" s="1"/>
  <c r="C24" i="1"/>
  <c r="C48" i="1" s="1"/>
  <c r="C72" i="1" s="1"/>
  <c r="B24" i="1"/>
  <c r="E24" i="5" l="1"/>
  <c r="E72" i="5" s="1"/>
  <c r="C48" i="5"/>
  <c r="C72" i="5" s="1"/>
  <c r="B25" i="5"/>
  <c r="C25" i="5"/>
  <c r="F24" i="5"/>
  <c r="F72" i="5" s="1"/>
  <c r="G24" i="5"/>
  <c r="G72" i="5" s="1"/>
  <c r="H24" i="5"/>
  <c r="H72" i="5" s="1"/>
  <c r="I24" i="5"/>
  <c r="I72" i="5" s="1"/>
  <c r="J24" i="5"/>
  <c r="J72" i="5" s="1"/>
  <c r="K24" i="5"/>
  <c r="K72" i="5" s="1"/>
  <c r="L24" i="5"/>
  <c r="L72" i="5" s="1"/>
  <c r="M24" i="5"/>
  <c r="M72" i="5" s="1"/>
  <c r="N24" i="5"/>
  <c r="N72" i="5" s="1"/>
  <c r="O24" i="5"/>
  <c r="O72" i="5" s="1"/>
  <c r="P24" i="5"/>
  <c r="P72" i="5" s="1"/>
  <c r="B48" i="5"/>
  <c r="B72" i="5" s="1"/>
  <c r="D24" i="5"/>
  <c r="A48" i="5"/>
  <c r="A72" i="5" s="1"/>
  <c r="A25" i="5"/>
  <c r="D24" i="3"/>
  <c r="B48" i="3"/>
  <c r="B72" i="3" s="1"/>
  <c r="A24" i="3"/>
  <c r="A47" i="3"/>
  <c r="A71" i="3" s="1"/>
  <c r="C48" i="3"/>
  <c r="C72" i="3" s="1"/>
  <c r="C25" i="3"/>
  <c r="B25" i="3"/>
  <c r="E24" i="3"/>
  <c r="E72" i="3" s="1"/>
  <c r="F24" i="3"/>
  <c r="F72" i="3" s="1"/>
  <c r="G24" i="3"/>
  <c r="G72" i="3" s="1"/>
  <c r="H24" i="3"/>
  <c r="H72" i="3" s="1"/>
  <c r="I24" i="3"/>
  <c r="I72" i="3" s="1"/>
  <c r="J24" i="3"/>
  <c r="J72" i="3" s="1"/>
  <c r="K24" i="3"/>
  <c r="K72" i="3" s="1"/>
  <c r="L24" i="3"/>
  <c r="L72" i="3" s="1"/>
  <c r="M24" i="3"/>
  <c r="M72" i="3" s="1"/>
  <c r="N24" i="3"/>
  <c r="N72" i="3" s="1"/>
  <c r="O24" i="3"/>
  <c r="O72" i="3" s="1"/>
  <c r="P24" i="3"/>
  <c r="P72" i="3" s="1"/>
  <c r="B48" i="1"/>
  <c r="B72" i="1" s="1"/>
  <c r="D24" i="1"/>
  <c r="E24" i="1"/>
  <c r="E48" i="1" s="1"/>
  <c r="E72" i="1" s="1"/>
  <c r="F24" i="1"/>
  <c r="F48" i="1" s="1"/>
  <c r="F72" i="1" s="1"/>
  <c r="I24" i="1"/>
  <c r="I48" i="1" s="1"/>
  <c r="I72" i="1" s="1"/>
  <c r="H24" i="1"/>
  <c r="H48" i="1" s="1"/>
  <c r="H72" i="1" s="1"/>
  <c r="J24" i="1"/>
  <c r="J48" i="1" s="1"/>
  <c r="J72" i="1" s="1"/>
  <c r="P24" i="1"/>
  <c r="P48" i="1" s="1"/>
  <c r="P72" i="1" s="1"/>
  <c r="K24" i="1"/>
  <c r="K48" i="1" s="1"/>
  <c r="K72" i="1" s="1"/>
  <c r="O24" i="1"/>
  <c r="O48" i="1" s="1"/>
  <c r="O72" i="1" s="1"/>
  <c r="M24" i="1"/>
  <c r="M48" i="1" s="1"/>
  <c r="M72" i="1" s="1"/>
  <c r="L24" i="1"/>
  <c r="L48" i="1" s="1"/>
  <c r="L72" i="1" s="1"/>
  <c r="N24" i="1"/>
  <c r="N48" i="1" s="1"/>
  <c r="N72" i="1" s="1"/>
  <c r="G24" i="1"/>
  <c r="G48" i="1" s="1"/>
  <c r="G72" i="1" s="1"/>
  <c r="C25" i="1"/>
  <c r="C49" i="1" s="1"/>
  <c r="C73" i="1" s="1"/>
  <c r="B25" i="1"/>
  <c r="E25" i="5" l="1"/>
  <c r="E73" i="5" s="1"/>
  <c r="C49" i="5"/>
  <c r="C73" i="5" s="1"/>
  <c r="B26" i="5"/>
  <c r="C26" i="5"/>
  <c r="F25" i="5"/>
  <c r="F73" i="5" s="1"/>
  <c r="G25" i="5"/>
  <c r="G73" i="5" s="1"/>
  <c r="H25" i="5"/>
  <c r="H73" i="5" s="1"/>
  <c r="I25" i="5"/>
  <c r="I73" i="5" s="1"/>
  <c r="J25" i="5"/>
  <c r="J73" i="5" s="1"/>
  <c r="K25" i="5"/>
  <c r="K73" i="5" s="1"/>
  <c r="L25" i="5"/>
  <c r="L73" i="5" s="1"/>
  <c r="M25" i="5"/>
  <c r="M73" i="5" s="1"/>
  <c r="N25" i="5"/>
  <c r="N73" i="5" s="1"/>
  <c r="O25" i="5"/>
  <c r="O73" i="5" s="1"/>
  <c r="P25" i="5"/>
  <c r="P73" i="5" s="1"/>
  <c r="A49" i="5"/>
  <c r="A73" i="5" s="1"/>
  <c r="A26" i="5"/>
  <c r="A50" i="5" s="1"/>
  <c r="A74" i="5" s="1"/>
  <c r="B49" i="5"/>
  <c r="B73" i="5" s="1"/>
  <c r="D25" i="5"/>
  <c r="C26" i="3"/>
  <c r="B26" i="3"/>
  <c r="C49" i="3"/>
  <c r="C73" i="3" s="1"/>
  <c r="E25" i="3"/>
  <c r="E73" i="3" s="1"/>
  <c r="F25" i="3"/>
  <c r="F73" i="3" s="1"/>
  <c r="G25" i="3"/>
  <c r="G73" i="3" s="1"/>
  <c r="H25" i="3"/>
  <c r="H73" i="3" s="1"/>
  <c r="I25" i="3"/>
  <c r="I73" i="3" s="1"/>
  <c r="J25" i="3"/>
  <c r="J73" i="3" s="1"/>
  <c r="K25" i="3"/>
  <c r="K73" i="3" s="1"/>
  <c r="L25" i="3"/>
  <c r="L73" i="3" s="1"/>
  <c r="M25" i="3"/>
  <c r="M73" i="3" s="1"/>
  <c r="N25" i="3"/>
  <c r="N73" i="3" s="1"/>
  <c r="O25" i="3"/>
  <c r="O73" i="3" s="1"/>
  <c r="P25" i="3"/>
  <c r="P73" i="3" s="1"/>
  <c r="A48" i="3"/>
  <c r="A72" i="3" s="1"/>
  <c r="A25" i="3"/>
  <c r="B49" i="3"/>
  <c r="B73" i="3" s="1"/>
  <c r="D25" i="3"/>
  <c r="B49" i="1"/>
  <c r="B73" i="1" s="1"/>
  <c r="D25" i="1"/>
  <c r="E25" i="1"/>
  <c r="E49" i="1" s="1"/>
  <c r="E73" i="1" s="1"/>
  <c r="J25" i="1"/>
  <c r="J49" i="1" s="1"/>
  <c r="J73" i="1" s="1"/>
  <c r="P25" i="1"/>
  <c r="P49" i="1" s="1"/>
  <c r="P73" i="1" s="1"/>
  <c r="K25" i="1"/>
  <c r="K49" i="1" s="1"/>
  <c r="K73" i="1" s="1"/>
  <c r="M25" i="1"/>
  <c r="M49" i="1" s="1"/>
  <c r="M73" i="1" s="1"/>
  <c r="F25" i="1"/>
  <c r="F49" i="1" s="1"/>
  <c r="F73" i="1" s="1"/>
  <c r="N25" i="1"/>
  <c r="N49" i="1" s="1"/>
  <c r="N73" i="1" s="1"/>
  <c r="L25" i="1"/>
  <c r="L49" i="1" s="1"/>
  <c r="L73" i="1" s="1"/>
  <c r="G25" i="1"/>
  <c r="G49" i="1" s="1"/>
  <c r="G73" i="1" s="1"/>
  <c r="O25" i="1"/>
  <c r="O49" i="1" s="1"/>
  <c r="O73" i="1" s="1"/>
  <c r="H25" i="1"/>
  <c r="H49" i="1" s="1"/>
  <c r="H73" i="1" s="1"/>
  <c r="I25" i="1"/>
  <c r="I49" i="1" s="1"/>
  <c r="I73" i="1" s="1"/>
  <c r="C26" i="1"/>
  <c r="C50" i="1" s="1"/>
  <c r="C74" i="1" s="1"/>
  <c r="B26" i="1"/>
  <c r="C50" i="5" l="1"/>
  <c r="C74" i="5" s="1"/>
  <c r="E26" i="5"/>
  <c r="E74" i="5" s="1"/>
  <c r="F26" i="5"/>
  <c r="F74" i="5" s="1"/>
  <c r="G26" i="5"/>
  <c r="G74" i="5" s="1"/>
  <c r="H26" i="5"/>
  <c r="H74" i="5" s="1"/>
  <c r="I26" i="5"/>
  <c r="I74" i="5" s="1"/>
  <c r="J26" i="5"/>
  <c r="J74" i="5" s="1"/>
  <c r="K26" i="5"/>
  <c r="K74" i="5" s="1"/>
  <c r="L26" i="5"/>
  <c r="L74" i="5" s="1"/>
  <c r="M26" i="5"/>
  <c r="M74" i="5" s="1"/>
  <c r="N26" i="5"/>
  <c r="N74" i="5" s="1"/>
  <c r="O26" i="5"/>
  <c r="O74" i="5" s="1"/>
  <c r="P26" i="5"/>
  <c r="P74" i="5" s="1"/>
  <c r="B50" i="5"/>
  <c r="B74" i="5" s="1"/>
  <c r="D26" i="5"/>
  <c r="B50" i="3"/>
  <c r="B74" i="3" s="1"/>
  <c r="D26" i="3"/>
  <c r="A49" i="3"/>
  <c r="A73" i="3" s="1"/>
  <c r="A26" i="3"/>
  <c r="A50" i="3" s="1"/>
  <c r="A74" i="3" s="1"/>
  <c r="C50" i="3"/>
  <c r="C74" i="3" s="1"/>
  <c r="E26" i="3"/>
  <c r="E74" i="3" s="1"/>
  <c r="F26" i="3"/>
  <c r="F74" i="3" s="1"/>
  <c r="G26" i="3"/>
  <c r="G74" i="3" s="1"/>
  <c r="H26" i="3"/>
  <c r="H74" i="3" s="1"/>
  <c r="I26" i="3"/>
  <c r="I74" i="3" s="1"/>
  <c r="J26" i="3"/>
  <c r="J74" i="3" s="1"/>
  <c r="K26" i="3"/>
  <c r="K74" i="3" s="1"/>
  <c r="L26" i="3"/>
  <c r="L74" i="3" s="1"/>
  <c r="M26" i="3"/>
  <c r="M74" i="3" s="1"/>
  <c r="N26" i="3"/>
  <c r="N74" i="3" s="1"/>
  <c r="O26" i="3"/>
  <c r="O74" i="3" s="1"/>
  <c r="P26" i="3"/>
  <c r="P74" i="3" s="1"/>
  <c r="B50" i="1"/>
  <c r="B74" i="1" s="1"/>
  <c r="D26" i="1"/>
  <c r="E26" i="1"/>
  <c r="E50" i="1" s="1"/>
  <c r="E74" i="1" s="1"/>
  <c r="F26" i="1"/>
  <c r="F50" i="1" s="1"/>
  <c r="F74" i="1" s="1"/>
  <c r="G26" i="1"/>
  <c r="G50" i="1" s="1"/>
  <c r="G74" i="1" s="1"/>
  <c r="K26" i="1"/>
  <c r="K50" i="1" s="1"/>
  <c r="K74" i="1" s="1"/>
  <c r="H26" i="1"/>
  <c r="H50" i="1" s="1"/>
  <c r="H74" i="1" s="1"/>
  <c r="L26" i="1"/>
  <c r="L50" i="1" s="1"/>
  <c r="L74" i="1" s="1"/>
  <c r="M26" i="1"/>
  <c r="M50" i="1" s="1"/>
  <c r="M74" i="1" s="1"/>
  <c r="N26" i="1"/>
  <c r="N50" i="1" s="1"/>
  <c r="N74" i="1" s="1"/>
  <c r="I26" i="1"/>
  <c r="I50" i="1" s="1"/>
  <c r="I74" i="1" s="1"/>
  <c r="P26" i="1"/>
  <c r="P50" i="1" s="1"/>
  <c r="P74" i="1" s="1"/>
  <c r="J26" i="1"/>
  <c r="J50" i="1" s="1"/>
  <c r="J74" i="1" s="1"/>
  <c r="O26" i="1"/>
  <c r="O50" i="1" s="1"/>
  <c r="O74" i="1" s="1"/>
</calcChain>
</file>

<file path=xl/sharedStrings.xml><?xml version="1.0" encoding="utf-8"?>
<sst xmlns="http://schemas.openxmlformats.org/spreadsheetml/2006/main" count="23" uniqueCount="18">
  <si>
    <t>Tuition Fee Band</t>
  </si>
  <si>
    <t>Less than 4 weeks</t>
  </si>
  <si>
    <t>4 to 12 weeks</t>
  </si>
  <si>
    <t>Over 12 weeks</t>
  </si>
  <si>
    <t>Increments</t>
  </si>
  <si>
    <t>Learner Band</t>
  </si>
  <si>
    <t>Max Students</t>
  </si>
  <si>
    <t xml:space="preserve"> Annual Learner Protection Charge</t>
  </si>
  <si>
    <t>English language programme</t>
  </si>
  <si>
    <t>Programme Type</t>
  </si>
  <si>
    <t>Programme Duration</t>
  </si>
  <si>
    <t>Number of Enrolled Learners</t>
  </si>
  <si>
    <r>
      <rPr>
        <b/>
        <u val="singleAccounting"/>
        <sz val="11"/>
        <color theme="1"/>
        <rFont val="Aptos Narrow"/>
        <family val="2"/>
        <scheme val="minor"/>
      </rPr>
      <t>Learner programme</t>
    </r>
    <r>
      <rPr>
        <b/>
        <sz val="11"/>
        <color theme="1"/>
        <rFont val="Aptos Narrow"/>
        <family val="2"/>
        <scheme val="minor"/>
      </rPr>
      <t xml:space="preserve"> fee</t>
    </r>
  </si>
  <si>
    <t>Programme Fee Band</t>
  </si>
  <si>
    <t>Annual Charge</t>
  </si>
  <si>
    <t>Enrolled Learner Band</t>
  </si>
  <si>
    <t>TOTAL Annual Charge for Learner Protection</t>
  </si>
  <si>
    <t>Ready Reckoner - English Language Programmes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</si>
</sst>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7" x14ac:knownFonts="1">
    <font>
      <sz val="11"/>
      <color theme="1"/>
      <name val="Aptos Narrow"/>
      <family val="2"/>
      <scheme val="minor"/>
    </font>
    <font>
      <sz val="11"/>
      <color theme="1"/>
      <name val="Aptos Narrow"/>
      <family val="2"/>
      <scheme val="minor"/>
    </font>
    <font>
      <b/>
      <sz val="11"/>
      <color theme="1"/>
      <name val="Aptos Narrow"/>
      <family val="2"/>
      <scheme val="minor"/>
    </font>
    <font>
      <sz val="8"/>
      <name val="Aptos Narrow"/>
      <family val="2"/>
      <scheme val="minor"/>
    </font>
    <font>
      <b/>
      <u val="singleAccounting"/>
      <sz val="11"/>
      <color theme="1"/>
      <name val="Aptos Narrow"/>
      <family val="2"/>
      <scheme val="minor"/>
    </font>
    <font>
      <sz val="11"/>
      <color rgb="FF7030A0"/>
      <name val="Aptos Narrow"/>
      <family val="2"/>
      <scheme val="minor"/>
    </font>
    <font>
      <b/>
      <sz val="22"/>
      <color theme="1"/>
      <name val="Aptos Narrow"/>
      <family val="2"/>
      <scheme val="minor"/>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tint="0.79998168889431442"/>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27">
    <xf numFmtId="0" fontId="0" fillId="0" borderId="0" xfId="0"/>
    <xf numFmtId="0" fontId="2" fillId="0" borderId="0" xfId="0" applyFont="1"/>
    <xf numFmtId="164" fontId="0" fillId="0" borderId="0" xfId="1" applyNumberFormat="1" applyFont="1"/>
    <xf numFmtId="43" fontId="0" fillId="0" borderId="0" xfId="0" applyNumberFormat="1"/>
    <xf numFmtId="0" fontId="2" fillId="0" borderId="0" xfId="0" applyFont="1" applyAlignment="1">
      <alignment horizontal="center"/>
    </xf>
    <xf numFmtId="164" fontId="2" fillId="0" borderId="0" xfId="1" applyNumberFormat="1" applyFont="1"/>
    <xf numFmtId="43" fontId="0" fillId="2" borderId="0" xfId="0" applyNumberFormat="1" applyFill="1"/>
    <xf numFmtId="0" fontId="0" fillId="0" borderId="0" xfId="0" applyAlignment="1">
      <alignment horizontal="center"/>
    </xf>
    <xf numFmtId="0" fontId="0" fillId="0" borderId="0" xfId="0" applyAlignment="1">
      <alignment vertical="center"/>
    </xf>
    <xf numFmtId="0" fontId="0" fillId="3" borderId="3" xfId="0" applyFill="1" applyBorder="1" applyAlignment="1">
      <alignment horizontal="centerContinuous"/>
    </xf>
    <xf numFmtId="0" fontId="2" fillId="3" borderId="2" xfId="0" applyFont="1" applyFill="1" applyBorder="1" applyAlignment="1">
      <alignment horizontal="centerContinuous" vertical="center"/>
    </xf>
    <xf numFmtId="164" fontId="2" fillId="3" borderId="1" xfId="0" applyNumberFormat="1" applyFont="1" applyFill="1" applyBorder="1" applyAlignment="1">
      <alignment horizontal="center" vertical="center"/>
    </xf>
    <xf numFmtId="0" fontId="2" fillId="4" borderId="4" xfId="0" applyFont="1" applyFill="1" applyBorder="1" applyAlignment="1">
      <alignment horizontal="center" vertical="center" wrapText="1"/>
    </xf>
    <xf numFmtId="0" fontId="0" fillId="0" borderId="4" xfId="0" applyBorder="1" applyAlignment="1">
      <alignment horizontal="center" vertical="center"/>
    </xf>
    <xf numFmtId="164" fontId="0" fillId="0" borderId="4" xfId="1" applyNumberFormat="1" applyFont="1" applyBorder="1" applyAlignment="1">
      <alignment horizontal="center" vertical="center"/>
    </xf>
    <xf numFmtId="0" fontId="5" fillId="5" borderId="4" xfId="0" applyFont="1" applyFill="1" applyBorder="1" applyAlignment="1" applyProtection="1">
      <alignment vertical="center"/>
      <protection locked="0"/>
    </xf>
    <xf numFmtId="0" fontId="5" fillId="6" borderId="4" xfId="0" applyFont="1" applyFill="1" applyBorder="1" applyAlignment="1" applyProtection="1">
      <alignment horizontal="center" vertical="center"/>
      <protection locked="0"/>
    </xf>
    <xf numFmtId="164" fontId="5" fillId="7" borderId="4" xfId="1" applyNumberFormat="1" applyFont="1" applyFill="1" applyBorder="1" applyAlignment="1" applyProtection="1">
      <alignment horizontal="center" vertical="center"/>
      <protection locked="0"/>
    </xf>
    <xf numFmtId="0" fontId="5" fillId="0" borderId="4" xfId="0" applyFont="1" applyBorder="1" applyAlignment="1" applyProtection="1">
      <alignment vertical="center"/>
      <protection locked="0"/>
    </xf>
    <xf numFmtId="0" fontId="5" fillId="0" borderId="4" xfId="0" applyFont="1" applyBorder="1" applyProtection="1">
      <protection locked="0"/>
    </xf>
    <xf numFmtId="0" fontId="2" fillId="5" borderId="4" xfId="0" applyFont="1" applyFill="1" applyBorder="1" applyAlignment="1">
      <alignment horizontal="center" vertical="center" wrapText="1"/>
    </xf>
    <xf numFmtId="0" fontId="2" fillId="6" borderId="4" xfId="0" applyFont="1" applyFill="1" applyBorder="1" applyAlignment="1">
      <alignment horizontal="center" vertical="center" wrapText="1"/>
    </xf>
    <xf numFmtId="164" fontId="2" fillId="7" borderId="4" xfId="1" applyNumberFormat="1" applyFont="1" applyFill="1" applyBorder="1" applyAlignment="1">
      <alignment horizontal="center" vertical="center" wrapText="1"/>
    </xf>
    <xf numFmtId="0" fontId="6" fillId="0" borderId="0" xfId="0" applyFont="1" applyAlignment="1">
      <alignment horizontal="center"/>
    </xf>
    <xf numFmtId="0" fontId="2" fillId="0" borderId="0" xfId="0" applyFont="1" applyAlignment="1">
      <alignment horizontal="center"/>
    </xf>
    <xf numFmtId="0" fontId="0" fillId="3" borderId="2" xfId="0" applyFill="1" applyBorder="1"/>
    <xf numFmtId="0" fontId="0" fillId="3" borderId="5" xfId="0"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9526</xdr:colOff>
      <xdr:row>8</xdr:row>
      <xdr:rowOff>95250</xdr:rowOff>
    </xdr:from>
    <xdr:to>
      <xdr:col>10</xdr:col>
      <xdr:colOff>9526</xdr:colOff>
      <xdr:row>30</xdr:row>
      <xdr:rowOff>133350</xdr:rowOff>
    </xdr:to>
    <xdr:sp macro="" textlink="">
      <xdr:nvSpPr>
        <xdr:cNvPr id="2" name="TextBox 1">
          <a:extLst>
            <a:ext uri="{FF2B5EF4-FFF2-40B4-BE49-F238E27FC236}">
              <a16:creationId xmlns:a16="http://schemas.microsoft.com/office/drawing/2014/main" id="{3DB5CA38-57EB-1AFF-BEC2-F0AF7466F80B}"/>
            </a:ext>
          </a:extLst>
        </xdr:cNvPr>
        <xdr:cNvSpPr txBox="1"/>
      </xdr:nvSpPr>
      <xdr:spPr>
        <a:xfrm>
          <a:off x="66676" y="2247900"/>
          <a:ext cx="7791450" cy="28956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100"/>
            <a:t>This is a ready reckoner</a:t>
          </a:r>
          <a:r>
            <a:rPr lang="en-IE" sz="1100" baseline="0"/>
            <a:t> for the annual learner protection charge for English language programmes in providers with the TrustEd Ireland mark. </a:t>
          </a:r>
        </a:p>
        <a:p>
          <a:r>
            <a:rPr lang="en-IE" sz="1100" baseline="0"/>
            <a:t>The annual charge for English language programmes is based on three elements - programme duration, number of enrolled learners, and programme fees.</a:t>
          </a:r>
        </a:p>
        <a:p>
          <a:pPr marL="0" marR="0" lvl="0" indent="0" defTabSz="914400" eaLnBrk="1" fontAlgn="auto" latinLnBrk="0" hangingPunct="1">
            <a:lnSpc>
              <a:spcPct val="100000"/>
            </a:lnSpc>
            <a:spcBef>
              <a:spcPts val="0"/>
            </a:spcBef>
            <a:spcAft>
              <a:spcPts val="0"/>
            </a:spcAft>
            <a:buClrTx/>
            <a:buSzTx/>
            <a:buFontTx/>
            <a:buNone/>
            <a:tabLst/>
            <a:defRPr/>
          </a:pPr>
          <a:endParaRPr lang="en-IE" sz="1100" baseline="0"/>
        </a:p>
        <a:p>
          <a:pPr marL="0" marR="0" lvl="0" indent="0" defTabSz="914400" eaLnBrk="1" fontAlgn="auto" latinLnBrk="0" hangingPunct="1">
            <a:lnSpc>
              <a:spcPct val="100000"/>
            </a:lnSpc>
            <a:spcBef>
              <a:spcPts val="0"/>
            </a:spcBef>
            <a:spcAft>
              <a:spcPts val="0"/>
            </a:spcAft>
            <a:buClrTx/>
            <a:buSzTx/>
            <a:buFontTx/>
            <a:buNone/>
            <a:tabLst/>
            <a:defRPr/>
          </a:pPr>
          <a:r>
            <a:rPr lang="en-IE" sz="1100" baseline="0"/>
            <a:t>To calculate the annual charge you select the appropriate field for each of the three elements. </a:t>
          </a:r>
        </a:p>
        <a:p>
          <a:pPr marL="0" marR="0" lvl="0" indent="0" defTabSz="914400" eaLnBrk="1" fontAlgn="auto" latinLnBrk="0" hangingPunct="1">
            <a:lnSpc>
              <a:spcPct val="100000"/>
            </a:lnSpc>
            <a:spcBef>
              <a:spcPts val="0"/>
            </a:spcBef>
            <a:spcAft>
              <a:spcPts val="0"/>
            </a:spcAft>
            <a:buClrTx/>
            <a:buSzTx/>
            <a:buFontTx/>
            <a:buNone/>
            <a:tabLst/>
            <a:defRPr/>
          </a:pPr>
          <a:r>
            <a:rPr lang="en-IE" sz="1100" baseline="0"/>
            <a:t>1. Programme Duration	</a:t>
          </a:r>
          <a:r>
            <a:rPr lang="en-IE" sz="1100" baseline="0">
              <a:solidFill>
                <a:schemeClr val="dk1"/>
              </a:solidFill>
              <a:effectLst/>
              <a:latin typeface="+mn-lt"/>
              <a:ea typeface="+mn-ea"/>
              <a:cs typeface="+mn-cs"/>
            </a:rPr>
            <a:t>In the ORANGE column select the </a:t>
          </a:r>
          <a:r>
            <a:rPr lang="en-IE" sz="1100" u="sng" baseline="0">
              <a:solidFill>
                <a:schemeClr val="dk1"/>
              </a:solidFill>
              <a:effectLst/>
              <a:latin typeface="+mn-lt"/>
              <a:ea typeface="+mn-ea"/>
              <a:cs typeface="+mn-cs"/>
            </a:rPr>
            <a:t>programme duration</a:t>
          </a:r>
          <a:r>
            <a:rPr lang="en-IE" sz="1100" baseline="0">
              <a:solidFill>
                <a:schemeClr val="dk1"/>
              </a:solidFill>
              <a:effectLst/>
              <a:latin typeface="+mn-lt"/>
              <a:ea typeface="+mn-ea"/>
              <a:cs typeface="+mn-cs"/>
            </a:rPr>
            <a:t> from the drop down box</a:t>
          </a:r>
          <a:endParaRPr lang="en-IE">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IE" sz="1100" baseline="0"/>
            <a:t>2. Number of Enrolled Learners	</a:t>
          </a:r>
          <a:r>
            <a:rPr lang="en-IE" sz="1100" baseline="0">
              <a:solidFill>
                <a:schemeClr val="dk1"/>
              </a:solidFill>
              <a:effectLst/>
              <a:latin typeface="+mn-lt"/>
              <a:ea typeface="+mn-ea"/>
              <a:cs typeface="+mn-cs"/>
            </a:rPr>
            <a:t>In the BLUE column, type in the </a:t>
          </a:r>
          <a:r>
            <a:rPr lang="en-IE" sz="1100" u="sng" baseline="0">
              <a:solidFill>
                <a:schemeClr val="dk1"/>
              </a:solidFill>
              <a:effectLst/>
              <a:latin typeface="+mn-lt"/>
              <a:ea typeface="+mn-ea"/>
              <a:cs typeface="+mn-cs"/>
            </a:rPr>
            <a:t>number of enrolled learners</a:t>
          </a:r>
          <a:r>
            <a:rPr lang="en-IE" sz="1100" u="none" baseline="0">
              <a:solidFill>
                <a:schemeClr val="dk1"/>
              </a:solidFill>
              <a:effectLst/>
              <a:latin typeface="+mn-lt"/>
              <a:ea typeface="+mn-ea"/>
              <a:cs typeface="+mn-cs"/>
            </a:rPr>
            <a:t> (max 300)</a:t>
          </a:r>
          <a:endParaRPr lang="en-IE" u="none">
            <a:effectLst/>
          </a:endParaRPr>
        </a:p>
        <a:p>
          <a:r>
            <a:rPr lang="en-IE" sz="1100" baseline="0"/>
            <a:t>3. Programme fee	In the GREEN column, type in the </a:t>
          </a:r>
          <a:r>
            <a:rPr lang="en-IE" sz="1100" u="sng" baseline="0"/>
            <a:t>programme fee</a:t>
          </a:r>
          <a:endParaRPr lang="en-IE" sz="1100" baseline="0"/>
        </a:p>
        <a:p>
          <a:endParaRPr lang="en-IE" sz="1100" baseline="0"/>
        </a:p>
        <a:p>
          <a:r>
            <a:rPr lang="en-IE" sz="1100" baseline="0"/>
            <a:t>The calculator will assign the learner band and programme fee band based on the information you have given and produce a annual charge for learner protection for each programme.  Multiple programmes can be entered. The total annual charge for learner protection is presented in the yellow box at the bottom of the spreadsheet.</a:t>
          </a:r>
        </a:p>
        <a:p>
          <a:endParaRPr lang="en-IE" sz="1100" baseline="0"/>
        </a:p>
        <a:p>
          <a:r>
            <a:rPr lang="en-IE" sz="1100" baseline="0"/>
            <a:t>If there are more than 300 enrolled learners or if the tuition fees exceed the highest value in the tables, you can contact QQI for clarification. Examples are  presented below and can be deleted. </a:t>
          </a:r>
        </a:p>
        <a:p>
          <a:endParaRPr lang="en-IE" sz="1100" baseline="0"/>
        </a:p>
        <a:p>
          <a:endParaRPr lang="en-IE" sz="1100"/>
        </a:p>
      </xdr:txBody>
    </xdr:sp>
    <xdr:clientData/>
  </xdr:twoCellAnchor>
  <xdr:twoCellAnchor editAs="oneCell">
    <xdr:from>
      <xdr:col>2</xdr:col>
      <xdr:colOff>1066800</xdr:colOff>
      <xdr:row>0</xdr:row>
      <xdr:rowOff>66675</xdr:rowOff>
    </xdr:from>
    <xdr:to>
      <xdr:col>4</xdr:col>
      <xdr:colOff>276226</xdr:colOff>
      <xdr:row>5</xdr:row>
      <xdr:rowOff>69850</xdr:rowOff>
    </xdr:to>
    <xdr:pic>
      <xdr:nvPicPr>
        <xdr:cNvPr id="3" name="Picture 2" descr="Quality and Qualifications Ireland (QQI) | LinkedIn">
          <a:extLst>
            <a:ext uri="{FF2B5EF4-FFF2-40B4-BE49-F238E27FC236}">
              <a16:creationId xmlns:a16="http://schemas.microsoft.com/office/drawing/2014/main" id="{9384F22D-E7C6-33BC-0EB5-E7A0296D99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9150" y="66675"/>
          <a:ext cx="1425576" cy="1216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90B66-993A-48AC-A969-A6921615E1E5}">
  <sheetPr>
    <pageSetUpPr fitToPage="1"/>
  </sheetPr>
  <dimension ref="B4:J52"/>
  <sheetViews>
    <sheetView showGridLines="0" tabSelected="1" workbookViewId="0">
      <selection activeCell="B33" sqref="B33"/>
    </sheetView>
  </sheetViews>
  <sheetFormatPr defaultRowHeight="15" x14ac:dyDescent="0.25"/>
  <cols>
    <col min="1" max="1" width="0.85546875" customWidth="1"/>
    <col min="2" max="2" width="32" customWidth="1"/>
    <col min="3" max="3" width="20.5703125" customWidth="1"/>
    <col min="4" max="4" width="11.140625" style="7" customWidth="1"/>
    <col min="5" max="5" width="11.42578125" style="2" bestFit="1" customWidth="1"/>
    <col min="6" max="6" width="12.7109375" style="7" hidden="1" customWidth="1"/>
    <col min="7" max="7" width="11" style="7" hidden="1" customWidth="1"/>
    <col min="8" max="8" width="13.140625" customWidth="1"/>
    <col min="9" max="10" width="14.28515625" customWidth="1"/>
  </cols>
  <sheetData>
    <row r="4" spans="2:10" ht="37.5" customHeight="1" x14ac:dyDescent="0.25"/>
    <row r="7" spans="2:10" ht="28.5" x14ac:dyDescent="0.45">
      <c r="B7" s="23" t="s">
        <v>17</v>
      </c>
      <c r="C7" s="24"/>
      <c r="D7" s="24"/>
      <c r="E7" s="24"/>
      <c r="F7" s="24"/>
      <c r="G7" s="24"/>
      <c r="H7" s="24"/>
      <c r="I7" s="24"/>
      <c r="J7" s="24"/>
    </row>
    <row r="8" spans="2:10" ht="28.5" x14ac:dyDescent="0.45">
      <c r="B8" s="23" t="s">
        <v>7</v>
      </c>
      <c r="C8" s="23"/>
      <c r="D8" s="23"/>
      <c r="E8" s="23"/>
      <c r="F8" s="23"/>
      <c r="G8" s="23"/>
      <c r="H8" s="23"/>
      <c r="I8" s="23"/>
      <c r="J8" s="23"/>
    </row>
    <row r="24" spans="2:10" hidden="1" x14ac:dyDescent="0.25"/>
    <row r="25" spans="2:10" hidden="1" x14ac:dyDescent="0.25"/>
    <row r="26" spans="2:10" hidden="1" x14ac:dyDescent="0.25"/>
    <row r="27" spans="2:10" hidden="1" x14ac:dyDescent="0.25"/>
    <row r="28" spans="2:10" hidden="1" x14ac:dyDescent="0.25"/>
    <row r="29" spans="2:10" hidden="1" x14ac:dyDescent="0.25"/>
    <row r="30" spans="2:10" hidden="1" x14ac:dyDescent="0.25"/>
    <row r="32" spans="2:10" ht="45" x14ac:dyDescent="0.25">
      <c r="B32" s="12" t="s">
        <v>9</v>
      </c>
      <c r="C32" s="20" t="s">
        <v>10</v>
      </c>
      <c r="D32" s="21" t="s">
        <v>11</v>
      </c>
      <c r="E32" s="22" t="s">
        <v>12</v>
      </c>
      <c r="F32" s="12" t="s">
        <v>5</v>
      </c>
      <c r="G32" s="12" t="s">
        <v>0</v>
      </c>
      <c r="H32" s="12" t="s">
        <v>15</v>
      </c>
      <c r="I32" s="12" t="s">
        <v>13</v>
      </c>
      <c r="J32" s="12" t="s">
        <v>14</v>
      </c>
    </row>
    <row r="33" spans="2:10" s="8" customFormat="1" ht="24" customHeight="1" x14ac:dyDescent="0.25">
      <c r="B33" s="18" t="s">
        <v>8</v>
      </c>
      <c r="C33" s="15" t="s">
        <v>3</v>
      </c>
      <c r="D33" s="16">
        <v>13</v>
      </c>
      <c r="E33" s="17">
        <v>1563</v>
      </c>
      <c r="F33" s="13">
        <f>IF(C33="","",ROUNDUP(D33/15,0))</f>
        <v>1</v>
      </c>
      <c r="G33" s="13">
        <f>IF(C33="","",ROUNDUP(E33/VLOOKUP(C33,Lookups!$B$4:$C$6,2,FALSE),0))</f>
        <v>2</v>
      </c>
      <c r="H33" s="13" t="str">
        <f>IF(C33="","",IF(D33&gt;300,"CONTACT QQI",IF(C33=Lookups!$B$4,VLOOKUP('PEL Charge Calculator'!F33,'Less than 4 weeks'!$A$7:$P$26,4,FALSE),IF(C33=Lookups!$B$5,VLOOKUP('PEL Charge Calculator'!F33,'4 to 12 weeks'!$A$7:$P$26,4,FALSE),IF(C33=Lookups!$B$6,VLOOKUP('PEL Charge Calculator'!F33,'over 12 Weeks'!$A$7:$P$26,4,FALSE))))))</f>
        <v>1 - 15</v>
      </c>
      <c r="I33" s="13" t="str">
        <f>IF(C33="","",IF(E33&gt;VLOOKUP(C33,tablevals,3,FALSE),"CONTACT QQI",IF(C33=Lookups!$B$4,HLOOKUP('PEL Charge Calculator'!$G33,'Less than 4 weeks'!$E$3:$P$6,4,FALSE),IF(C33=Lookups!$B$5,HLOOKUP('PEL Charge Calculator'!G33,'4 to 12 weeks'!$E$3:$P$6,4,FALSE),IF(C33=Lookups!$B$6,HLOOKUP('PEL Charge Calculator'!G33,'over 12 Weeks'!$E$3:$P$6,4,FALSE))))))</f>
        <v>€1001 - €2000</v>
      </c>
      <c r="J33" s="14">
        <f>IF(C33="","",IF(H33="CONTACT QQI","CONTACT QQI",IF(I33="CONTACT QQI","CONTACT QQI",IF($C33=Lookups!$B$4,VLOOKUP('PEL Charge Calculator'!$F33,'Less than 4 weeks'!$A$55:$P$74,'PEL Charge Calculator'!$G33+4,FALSE),IF($C33=Lookups!$B$5,VLOOKUP('PEL Charge Calculator'!$F33,'4 to 12 weeks'!$A$55:$P$74,'PEL Charge Calculator'!$G33+4,FALSE),IF($C33=Lookups!$B$6,VLOOKUP('PEL Charge Calculator'!$F33,'over 12 Weeks'!$A$55:$P$74,'PEL Charge Calculator'!$G33+4,FALSE)))))))</f>
        <v>1200</v>
      </c>
    </row>
    <row r="34" spans="2:10" s="8" customFormat="1" ht="24" customHeight="1" x14ac:dyDescent="0.25">
      <c r="B34" s="18" t="s">
        <v>8</v>
      </c>
      <c r="C34" s="15" t="s">
        <v>2</v>
      </c>
      <c r="D34" s="16">
        <v>25</v>
      </c>
      <c r="E34" s="17">
        <v>2500</v>
      </c>
      <c r="F34" s="13">
        <f t="shared" ref="F34:F50" si="0">IF(C34="","",ROUNDUP(D34/15,0))</f>
        <v>2</v>
      </c>
      <c r="G34" s="13">
        <f>IF(C34="","",ROUNDUP(E34/VLOOKUP(C34,Lookups!$B$4:$C$6,2,FALSE),0))</f>
        <v>5</v>
      </c>
      <c r="H34" s="13" t="str">
        <f>IF(C34="","",IF(D34&gt;300,"CONTACT QQI",IF(C34=Lookups!$B$4,VLOOKUP('PEL Charge Calculator'!F34,'Less than 4 weeks'!$A$7:$P$26,4,FALSE),IF(C34=Lookups!$B$5,VLOOKUP('PEL Charge Calculator'!F34,'4 to 12 weeks'!$A$7:$P$26,4,FALSE),IF(C34=Lookups!$B$6,VLOOKUP('PEL Charge Calculator'!F34,'over 12 Weeks'!$A$7:$P$26,4,FALSE))))))</f>
        <v>16 - 30</v>
      </c>
      <c r="I34" s="13" t="str">
        <f>IF(C34="","",IF(E34&gt;VLOOKUP(C34,tablevals,3,FALSE),"CONTACT QQI",IF(C34=Lookups!$B$4,HLOOKUP('PEL Charge Calculator'!$G34,'Less than 4 weeks'!$E$3:$P$6,4,FALSE),IF(C34=Lookups!$B$5,HLOOKUP('PEL Charge Calculator'!G34,'4 to 12 weeks'!$E$3:$P$6,4,FALSE),IF(C34=Lookups!$B$6,HLOOKUP('PEL Charge Calculator'!G34,'over 12 Weeks'!$E$3:$P$6,4,FALSE))))))</f>
        <v>€2001 - €2500</v>
      </c>
      <c r="J34" s="14">
        <f>IF(C34="","",IF(H34="CONTACT QQI","CONTACT QQI",IF(I34="CONTACT QQI","CONTACT QQI",IF($C34=Lookups!$B$4,VLOOKUP('PEL Charge Calculator'!$F34,'Less than 4 weeks'!$A$55:$P$74,'PEL Charge Calculator'!$G34+4,FALSE),IF($C34=Lookups!$B$5,VLOOKUP('PEL Charge Calculator'!$F34,'4 to 12 weeks'!$A$55:$P$74,'PEL Charge Calculator'!$G34+4,FALSE),IF($C34=Lookups!$B$6,VLOOKUP('PEL Charge Calculator'!$F34,'over 12 Weeks'!$A$55:$P$74,'PEL Charge Calculator'!$G34+4,FALSE)))))))</f>
        <v>1500</v>
      </c>
    </row>
    <row r="35" spans="2:10" s="8" customFormat="1" ht="24" customHeight="1" x14ac:dyDescent="0.25">
      <c r="B35" s="18" t="s">
        <v>8</v>
      </c>
      <c r="C35" s="15" t="s">
        <v>1</v>
      </c>
      <c r="D35" s="16">
        <v>45</v>
      </c>
      <c r="E35" s="17">
        <v>500</v>
      </c>
      <c r="F35" s="13">
        <f t="shared" si="0"/>
        <v>3</v>
      </c>
      <c r="G35" s="13">
        <f>IF(C35="","",ROUNDUP(E35/VLOOKUP(C35,Lookups!$B$4:$C$6,2,FALSE),0))</f>
        <v>3</v>
      </c>
      <c r="H35" s="13" t="str">
        <f>IF(C35="","",IF(D35&gt;300,"CONTACT QQI",IF(C35=Lookups!$B$4,VLOOKUP('PEL Charge Calculator'!F35,'Less than 4 weeks'!$A$7:$P$26,4,FALSE),IF(C35=Lookups!$B$5,VLOOKUP('PEL Charge Calculator'!F35,'4 to 12 weeks'!$A$7:$P$26,4,FALSE),IF(C35=Lookups!$B$6,VLOOKUP('PEL Charge Calculator'!F35,'over 12 Weeks'!$A$7:$P$26,4,FALSE))))))</f>
        <v>31 - 45</v>
      </c>
      <c r="I35" s="13" t="str">
        <f>IF(C35="","",IF(E35&gt;VLOOKUP(C35,tablevals,3,FALSE),"CONTACT QQI",IF(C35=Lookups!$B$4,HLOOKUP('PEL Charge Calculator'!$G35,'Less than 4 weeks'!$E$3:$P$6,4,FALSE),IF(C35=Lookups!$B$5,HLOOKUP('PEL Charge Calculator'!G35,'4 to 12 weeks'!$E$3:$P$6,4,FALSE),IF(C35=Lookups!$B$6,HLOOKUP('PEL Charge Calculator'!G35,'over 12 Weeks'!$E$3:$P$6,4,FALSE))))))</f>
        <v>€401 - €600</v>
      </c>
      <c r="J35" s="14">
        <f>IF(C35="","",IF(H35="CONTACT QQI","CONTACT QQI",IF(I35="CONTACT QQI","CONTACT QQI",IF($C35=Lookups!$B$4,VLOOKUP('PEL Charge Calculator'!$F35,'Less than 4 weeks'!$A$55:$P$74,'PEL Charge Calculator'!$G35+4,FALSE),IF($C35=Lookups!$B$5,VLOOKUP('PEL Charge Calculator'!$F35,'4 to 12 weeks'!$A$55:$P$74,'PEL Charge Calculator'!$G35+4,FALSE),IF($C35=Lookups!$B$6,VLOOKUP('PEL Charge Calculator'!$F35,'over 12 Weeks'!$A$55:$P$74,'PEL Charge Calculator'!$G35+4,FALSE)))))))</f>
        <v>75</v>
      </c>
    </row>
    <row r="36" spans="2:10" ht="24" customHeight="1" x14ac:dyDescent="0.25">
      <c r="B36" s="19"/>
      <c r="C36" s="15"/>
      <c r="D36" s="16"/>
      <c r="E36" s="17"/>
      <c r="F36" s="13" t="str">
        <f t="shared" si="0"/>
        <v/>
      </c>
      <c r="G36" s="13" t="str">
        <f>IF(C36="","",ROUNDUP(E36/VLOOKUP(C36,Lookups!$B$4:$C$6,2,FALSE),0))</f>
        <v/>
      </c>
      <c r="H36" s="13" t="str">
        <f>IF(C36="","",IF(D36&gt;300,"CONTACT QQI",IF(C36=Lookups!$B$4,VLOOKUP('PEL Charge Calculator'!F36,'Less than 4 weeks'!$A$7:$P$26,4,FALSE),IF(C36=Lookups!$B$5,VLOOKUP('PEL Charge Calculator'!F36,'4 to 12 weeks'!$A$7:$P$26,4,FALSE),IF(C36=Lookups!$B$6,VLOOKUP('PEL Charge Calculator'!F36,'over 12 Weeks'!$A$7:$P$26,4,FALSE))))))</f>
        <v/>
      </c>
      <c r="I36" s="13" t="str">
        <f>IF(C36="","",IF(E36&gt;VLOOKUP(C36,tablevals,3,FALSE),"CONTACT QQI",IF(C36=Lookups!$B$4,HLOOKUP('PEL Charge Calculator'!$G36,'Less than 4 weeks'!$E$3:$P$6,4,FALSE),IF(C36=Lookups!$B$5,HLOOKUP('PEL Charge Calculator'!G36,'4 to 12 weeks'!$E$3:$P$6,4,FALSE),IF(C36=Lookups!$B$6,HLOOKUP('PEL Charge Calculator'!G36,'over 12 Weeks'!$E$3:$P$6,4,FALSE))))))</f>
        <v/>
      </c>
      <c r="J36" s="14" t="str">
        <f>IF(C36="","",IF(H36="CONTACT QQI","CONTACT QQI",IF(I36="CONTACT QQI","CONTACT QQI",IF($C36=Lookups!$B$4,VLOOKUP('PEL Charge Calculator'!$F36,'Less than 4 weeks'!$A$55:$P$74,'PEL Charge Calculator'!$G36+4,FALSE),IF($C36=Lookups!$B$5,VLOOKUP('PEL Charge Calculator'!$F36,'4 to 12 weeks'!$A$55:$P$74,'PEL Charge Calculator'!$G36+4,FALSE),IF($C36=Lookups!$B$6,VLOOKUP('PEL Charge Calculator'!$F36,'over 12 Weeks'!$A$55:$P$74,'PEL Charge Calculator'!$G36+4,FALSE)))))))</f>
        <v/>
      </c>
    </row>
    <row r="37" spans="2:10" ht="24" customHeight="1" x14ac:dyDescent="0.25">
      <c r="B37" s="19"/>
      <c r="C37" s="15"/>
      <c r="D37" s="16"/>
      <c r="E37" s="17"/>
      <c r="F37" s="13" t="str">
        <f t="shared" si="0"/>
        <v/>
      </c>
      <c r="G37" s="13" t="str">
        <f>IF(C37="","",ROUNDUP(E37/VLOOKUP(C37,Lookups!$B$4:$C$6,2,FALSE),0))</f>
        <v/>
      </c>
      <c r="H37" s="13" t="str">
        <f>IF(C37="","",IF(D37&gt;300,"CONTACT QQI",IF(C37=Lookups!$B$4,VLOOKUP('PEL Charge Calculator'!F37,'Less than 4 weeks'!$A$7:$P$26,4,FALSE),IF(C37=Lookups!$B$5,VLOOKUP('PEL Charge Calculator'!F37,'4 to 12 weeks'!$A$7:$P$26,4,FALSE),IF(C37=Lookups!$B$6,VLOOKUP('PEL Charge Calculator'!F37,'over 12 Weeks'!$A$7:$P$26,4,FALSE))))))</f>
        <v/>
      </c>
      <c r="I37" s="13" t="str">
        <f>IF(C37="","",IF(E37&gt;VLOOKUP(C37,tablevals,3,FALSE),"CONTACT QQI",IF(C37=Lookups!$B$4,HLOOKUP('PEL Charge Calculator'!$G37,'Less than 4 weeks'!$E$3:$P$6,4,FALSE),IF(C37=Lookups!$B$5,HLOOKUP('PEL Charge Calculator'!G37,'4 to 12 weeks'!$E$3:$P$6,4,FALSE),IF(C37=Lookups!$B$6,HLOOKUP('PEL Charge Calculator'!G37,'over 12 Weeks'!$E$3:$P$6,4,FALSE))))))</f>
        <v/>
      </c>
      <c r="J37" s="14" t="str">
        <f>IF(C37="","",IF(H37="CONTACT QQI","CONTACT QQI",IF(I37="CONTACT QQI","CONTACT QQI",IF($C37=Lookups!$B$4,VLOOKUP('PEL Charge Calculator'!$F37,'Less than 4 weeks'!$A$55:$P$74,'PEL Charge Calculator'!$G37+4,FALSE),IF($C37=Lookups!$B$5,VLOOKUP('PEL Charge Calculator'!$F37,'4 to 12 weeks'!$A$55:$P$74,'PEL Charge Calculator'!$G37+4,FALSE),IF($C37=Lookups!$B$6,VLOOKUP('PEL Charge Calculator'!$F37,'over 12 Weeks'!$A$55:$P$74,'PEL Charge Calculator'!$G37+4,FALSE)))))))</f>
        <v/>
      </c>
    </row>
    <row r="38" spans="2:10" ht="24" customHeight="1" x14ac:dyDescent="0.25">
      <c r="B38" s="19"/>
      <c r="C38" s="15"/>
      <c r="D38" s="16"/>
      <c r="E38" s="17"/>
      <c r="F38" s="13" t="str">
        <f t="shared" si="0"/>
        <v/>
      </c>
      <c r="G38" s="13" t="str">
        <f>IF(C38="","",ROUNDUP(E38/VLOOKUP(C38,Lookups!$B$4:$C$6,2,FALSE),0))</f>
        <v/>
      </c>
      <c r="H38" s="13" t="str">
        <f>IF(C38="","",IF(D38&gt;300,"CONTACT QQI",IF(C38=Lookups!$B$4,VLOOKUP('PEL Charge Calculator'!F38,'Less than 4 weeks'!$A$7:$P$26,4,FALSE),IF(C38=Lookups!$B$5,VLOOKUP('PEL Charge Calculator'!F38,'4 to 12 weeks'!$A$7:$P$26,4,FALSE),IF(C38=Lookups!$B$6,VLOOKUP('PEL Charge Calculator'!F38,'over 12 Weeks'!$A$7:$P$26,4,FALSE))))))</f>
        <v/>
      </c>
      <c r="I38" s="13" t="str">
        <f>IF(C38="","",IF(E38&gt;VLOOKUP(C38,tablevals,3,FALSE),"CONTACT QQI",IF(C38=Lookups!$B$4,HLOOKUP('PEL Charge Calculator'!$G38,'Less than 4 weeks'!$E$3:$P$6,4,FALSE),IF(C38=Lookups!$B$5,HLOOKUP('PEL Charge Calculator'!G38,'4 to 12 weeks'!$E$3:$P$6,4,FALSE),IF(C38=Lookups!$B$6,HLOOKUP('PEL Charge Calculator'!G38,'over 12 Weeks'!$E$3:$P$6,4,FALSE))))))</f>
        <v/>
      </c>
      <c r="J38" s="14" t="str">
        <f>IF(C38="","",IF(H38="CONTACT QQI","CONTACT QQI",IF(I38="CONTACT QQI","CONTACT QQI",IF($C38=Lookups!$B$4,VLOOKUP('PEL Charge Calculator'!$F38,'Less than 4 weeks'!$A$55:$P$74,'PEL Charge Calculator'!$G38+4,FALSE),IF($C38=Lookups!$B$5,VLOOKUP('PEL Charge Calculator'!$F38,'4 to 12 weeks'!$A$55:$P$74,'PEL Charge Calculator'!$G38+4,FALSE),IF($C38=Lookups!$B$6,VLOOKUP('PEL Charge Calculator'!$F38,'over 12 Weeks'!$A$55:$P$74,'PEL Charge Calculator'!$G38+4,FALSE)))))))</f>
        <v/>
      </c>
    </row>
    <row r="39" spans="2:10" ht="24" customHeight="1" x14ac:dyDescent="0.25">
      <c r="B39" s="19"/>
      <c r="C39" s="15"/>
      <c r="D39" s="16"/>
      <c r="E39" s="17"/>
      <c r="F39" s="13" t="str">
        <f t="shared" si="0"/>
        <v/>
      </c>
      <c r="G39" s="13" t="str">
        <f>IF(C39="","",ROUNDUP(E39/VLOOKUP(C39,Lookups!$B$4:$C$6,2,FALSE),0))</f>
        <v/>
      </c>
      <c r="H39" s="13" t="str">
        <f>IF(C39="","",IF(D39&gt;300,"CONTACT QQI",IF(C39=Lookups!$B$4,VLOOKUP('PEL Charge Calculator'!F39,'Less than 4 weeks'!$A$7:$P$26,4,FALSE),IF(C39=Lookups!$B$5,VLOOKUP('PEL Charge Calculator'!F39,'4 to 12 weeks'!$A$7:$P$26,4,FALSE),IF(C39=Lookups!$B$6,VLOOKUP('PEL Charge Calculator'!F39,'over 12 Weeks'!$A$7:$P$26,4,FALSE))))))</f>
        <v/>
      </c>
      <c r="I39" s="13" t="str">
        <f>IF(C39="","",IF(E39&gt;VLOOKUP(C39,tablevals,3,FALSE),"CONTACT QQI",IF(C39=Lookups!$B$4,HLOOKUP('PEL Charge Calculator'!$G39,'Less than 4 weeks'!$E$3:$P$6,4,FALSE),IF(C39=Lookups!$B$5,HLOOKUP('PEL Charge Calculator'!G39,'4 to 12 weeks'!$E$3:$P$6,4,FALSE),IF(C39=Lookups!$B$6,HLOOKUP('PEL Charge Calculator'!G39,'over 12 Weeks'!$E$3:$P$6,4,FALSE))))))</f>
        <v/>
      </c>
      <c r="J39" s="14" t="str">
        <f>IF(C39="","",IF(H39="CONTACT QQI","CONTACT QQI",IF(I39="CONTACT QQI","CONTACT QQI",IF($C39=Lookups!$B$4,VLOOKUP('PEL Charge Calculator'!$F39,'Less than 4 weeks'!$A$55:$P$74,'PEL Charge Calculator'!$G39+4,FALSE),IF($C39=Lookups!$B$5,VLOOKUP('PEL Charge Calculator'!$F39,'4 to 12 weeks'!$A$55:$P$74,'PEL Charge Calculator'!$G39+4,FALSE),IF($C39=Lookups!$B$6,VLOOKUP('PEL Charge Calculator'!$F39,'over 12 Weeks'!$A$55:$P$74,'PEL Charge Calculator'!$G39+4,FALSE)))))))</f>
        <v/>
      </c>
    </row>
    <row r="40" spans="2:10" ht="24" customHeight="1" x14ac:dyDescent="0.25">
      <c r="B40" s="19"/>
      <c r="C40" s="15"/>
      <c r="D40" s="16"/>
      <c r="E40" s="17"/>
      <c r="F40" s="13" t="str">
        <f t="shared" si="0"/>
        <v/>
      </c>
      <c r="G40" s="13" t="str">
        <f>IF(C40="","",ROUNDUP(E40/VLOOKUP(C40,Lookups!$B$4:$C$6,2,FALSE),0))</f>
        <v/>
      </c>
      <c r="H40" s="13" t="str">
        <f>IF(C40="","",IF(D40&gt;300,"CONTACT QQI",IF(C40=Lookups!$B$4,VLOOKUP('PEL Charge Calculator'!F40,'Less than 4 weeks'!$A$7:$P$26,4,FALSE),IF(C40=Lookups!$B$5,VLOOKUP('PEL Charge Calculator'!F40,'4 to 12 weeks'!$A$7:$P$26,4,FALSE),IF(C40=Lookups!$B$6,VLOOKUP('PEL Charge Calculator'!F40,'over 12 Weeks'!$A$7:$P$26,4,FALSE))))))</f>
        <v/>
      </c>
      <c r="I40" s="13" t="str">
        <f>IF(C40="","",IF(E40&gt;VLOOKUP(C40,tablevals,3,FALSE),"CONTACT QQI",IF(C40=Lookups!$B$4,HLOOKUP('PEL Charge Calculator'!$G40,'Less than 4 weeks'!$E$3:$P$6,4,FALSE),IF(C40=Lookups!$B$5,HLOOKUP('PEL Charge Calculator'!G40,'4 to 12 weeks'!$E$3:$P$6,4,FALSE),IF(C40=Lookups!$B$6,HLOOKUP('PEL Charge Calculator'!G40,'over 12 Weeks'!$E$3:$P$6,4,FALSE))))))</f>
        <v/>
      </c>
      <c r="J40" s="14" t="str">
        <f>IF(C40="","",IF(H40="CONTACT QQI","CONTACT QQI",IF(I40="CONTACT QQI","CONTACT QQI",IF($C40=Lookups!$B$4,VLOOKUP('PEL Charge Calculator'!$F40,'Less than 4 weeks'!$A$55:$P$74,'PEL Charge Calculator'!$G40+4,FALSE),IF($C40=Lookups!$B$5,VLOOKUP('PEL Charge Calculator'!$F40,'4 to 12 weeks'!$A$55:$P$74,'PEL Charge Calculator'!$G40+4,FALSE),IF($C40=Lookups!$B$6,VLOOKUP('PEL Charge Calculator'!$F40,'over 12 Weeks'!$A$55:$P$74,'PEL Charge Calculator'!$G40+4,FALSE)))))))</f>
        <v/>
      </c>
    </row>
    <row r="41" spans="2:10" ht="24" customHeight="1" x14ac:dyDescent="0.25">
      <c r="B41" s="19"/>
      <c r="C41" s="15"/>
      <c r="D41" s="16"/>
      <c r="E41" s="17"/>
      <c r="F41" s="13" t="str">
        <f t="shared" si="0"/>
        <v/>
      </c>
      <c r="G41" s="13" t="str">
        <f>IF(C41="","",ROUNDUP(E41/VLOOKUP(C41,Lookups!$B$4:$C$6,2,FALSE),0))</f>
        <v/>
      </c>
      <c r="H41" s="13" t="str">
        <f>IF(C41="","",IF(D41&gt;300,"CONTACT QQI",IF(C41=Lookups!$B$4,VLOOKUP('PEL Charge Calculator'!F41,'Less than 4 weeks'!$A$7:$P$26,4,FALSE),IF(C41=Lookups!$B$5,VLOOKUP('PEL Charge Calculator'!F41,'4 to 12 weeks'!$A$7:$P$26,4,FALSE),IF(C41=Lookups!$B$6,VLOOKUP('PEL Charge Calculator'!F41,'over 12 Weeks'!$A$7:$P$26,4,FALSE))))))</f>
        <v/>
      </c>
      <c r="I41" s="13" t="str">
        <f>IF(C41="","",IF(E41&gt;VLOOKUP(C41,tablevals,3,FALSE),"CONTACT QQI",IF(C41=Lookups!$B$4,HLOOKUP('PEL Charge Calculator'!$G41,'Less than 4 weeks'!$E$3:$P$6,4,FALSE),IF(C41=Lookups!$B$5,HLOOKUP('PEL Charge Calculator'!G41,'4 to 12 weeks'!$E$3:$P$6,4,FALSE),IF(C41=Lookups!$B$6,HLOOKUP('PEL Charge Calculator'!G41,'over 12 Weeks'!$E$3:$P$6,4,FALSE))))))</f>
        <v/>
      </c>
      <c r="J41" s="14" t="str">
        <f>IF(C41="","",IF(H41="CONTACT QQI","CONTACT QQI",IF(I41="CONTACT QQI","CONTACT QQI",IF($C41=Lookups!$B$4,VLOOKUP('PEL Charge Calculator'!$F41,'Less than 4 weeks'!$A$55:$P$74,'PEL Charge Calculator'!$G41+4,FALSE),IF($C41=Lookups!$B$5,VLOOKUP('PEL Charge Calculator'!$F41,'4 to 12 weeks'!$A$55:$P$74,'PEL Charge Calculator'!$G41+4,FALSE),IF($C41=Lookups!$B$6,VLOOKUP('PEL Charge Calculator'!$F41,'over 12 Weeks'!$A$55:$P$74,'PEL Charge Calculator'!$G41+4,FALSE)))))))</f>
        <v/>
      </c>
    </row>
    <row r="42" spans="2:10" ht="24" customHeight="1" x14ac:dyDescent="0.25">
      <c r="B42" s="19"/>
      <c r="C42" s="15"/>
      <c r="D42" s="16"/>
      <c r="E42" s="17"/>
      <c r="F42" s="13" t="str">
        <f t="shared" si="0"/>
        <v/>
      </c>
      <c r="G42" s="13" t="str">
        <f>IF(C42="","",ROUNDUP(E42/VLOOKUP(C42,Lookups!$B$4:$C$6,2,FALSE),0))</f>
        <v/>
      </c>
      <c r="H42" s="13" t="str">
        <f>IF(C42="","",IF(D42&gt;300,"CONTACT QQI",IF(C42=Lookups!$B$4,VLOOKUP('PEL Charge Calculator'!F42,'Less than 4 weeks'!$A$7:$P$26,4,FALSE),IF(C42=Lookups!$B$5,VLOOKUP('PEL Charge Calculator'!F42,'4 to 12 weeks'!$A$7:$P$26,4,FALSE),IF(C42=Lookups!$B$6,VLOOKUP('PEL Charge Calculator'!F42,'over 12 Weeks'!$A$7:$P$26,4,FALSE))))))</f>
        <v/>
      </c>
      <c r="I42" s="13" t="str">
        <f>IF(C42="","",IF(E42&gt;VLOOKUP(C42,tablevals,3,FALSE),"CONTACT QQI",IF(C42=Lookups!$B$4,HLOOKUP('PEL Charge Calculator'!$G42,'Less than 4 weeks'!$E$3:$P$6,4,FALSE),IF(C42=Lookups!$B$5,HLOOKUP('PEL Charge Calculator'!G42,'4 to 12 weeks'!$E$3:$P$6,4,FALSE),IF(C42=Lookups!$B$6,HLOOKUP('PEL Charge Calculator'!G42,'over 12 Weeks'!$E$3:$P$6,4,FALSE))))))</f>
        <v/>
      </c>
      <c r="J42" s="14" t="str">
        <f>IF(C42="","",IF(H42="CONTACT QQI","CONTACT QQI",IF(I42="CONTACT QQI","CONTACT QQI",IF($C42=Lookups!$B$4,VLOOKUP('PEL Charge Calculator'!$F42,'Less than 4 weeks'!$A$55:$P$74,'PEL Charge Calculator'!$G42+4,FALSE),IF($C42=Lookups!$B$5,VLOOKUP('PEL Charge Calculator'!$F42,'4 to 12 weeks'!$A$55:$P$74,'PEL Charge Calculator'!$G42+4,FALSE),IF($C42=Lookups!$B$6,VLOOKUP('PEL Charge Calculator'!$F42,'over 12 Weeks'!$A$55:$P$74,'PEL Charge Calculator'!$G42+4,FALSE)))))))</f>
        <v/>
      </c>
    </row>
    <row r="43" spans="2:10" ht="24" customHeight="1" x14ac:dyDescent="0.25">
      <c r="B43" s="19"/>
      <c r="C43" s="15"/>
      <c r="D43" s="16"/>
      <c r="E43" s="17"/>
      <c r="F43" s="13" t="str">
        <f t="shared" si="0"/>
        <v/>
      </c>
      <c r="G43" s="13" t="str">
        <f>IF(C43="","",ROUNDUP(E43/VLOOKUP(C43,Lookups!$B$4:$C$6,2,FALSE),0))</f>
        <v/>
      </c>
      <c r="H43" s="13" t="str">
        <f>IF(C43="","",IF(D43&gt;300,"CONTACT QQI",IF(C43=Lookups!$B$4,VLOOKUP('PEL Charge Calculator'!F43,'Less than 4 weeks'!$A$7:$P$26,4,FALSE),IF(C43=Lookups!$B$5,VLOOKUP('PEL Charge Calculator'!F43,'4 to 12 weeks'!$A$7:$P$26,4,FALSE),IF(C43=Lookups!$B$6,VLOOKUP('PEL Charge Calculator'!F43,'over 12 Weeks'!$A$7:$P$26,4,FALSE))))))</f>
        <v/>
      </c>
      <c r="I43" s="13" t="str">
        <f>IF(C43="","",IF(E43&gt;VLOOKUP(C43,tablevals,3,FALSE),"CONTACT QQI",IF(C43=Lookups!$B$4,HLOOKUP('PEL Charge Calculator'!$G43,'Less than 4 weeks'!$E$3:$P$6,4,FALSE),IF(C43=Lookups!$B$5,HLOOKUP('PEL Charge Calculator'!G43,'4 to 12 weeks'!$E$3:$P$6,4,FALSE),IF(C43=Lookups!$B$6,HLOOKUP('PEL Charge Calculator'!G43,'over 12 Weeks'!$E$3:$P$6,4,FALSE))))))</f>
        <v/>
      </c>
      <c r="J43" s="14" t="str">
        <f>IF(C43="","",IF(H43="CONTACT QQI","CONTACT QQI",IF(I43="CONTACT QQI","CONTACT QQI",IF($C43=Lookups!$B$4,VLOOKUP('PEL Charge Calculator'!$F43,'Less than 4 weeks'!$A$55:$P$74,'PEL Charge Calculator'!$G43+4,FALSE),IF($C43=Lookups!$B$5,VLOOKUP('PEL Charge Calculator'!$F43,'4 to 12 weeks'!$A$55:$P$74,'PEL Charge Calculator'!$G43+4,FALSE),IF($C43=Lookups!$B$6,VLOOKUP('PEL Charge Calculator'!$F43,'over 12 Weeks'!$A$55:$P$74,'PEL Charge Calculator'!$G43+4,FALSE)))))))</f>
        <v/>
      </c>
    </row>
    <row r="44" spans="2:10" ht="24" customHeight="1" x14ac:dyDescent="0.25">
      <c r="B44" s="19"/>
      <c r="C44" s="15"/>
      <c r="D44" s="16"/>
      <c r="E44" s="17"/>
      <c r="F44" s="13" t="str">
        <f t="shared" si="0"/>
        <v/>
      </c>
      <c r="G44" s="13" t="str">
        <f>IF(C44="","",ROUNDUP(E44/VLOOKUP(C44,Lookups!$B$4:$C$6,2,FALSE),0))</f>
        <v/>
      </c>
      <c r="H44" s="13" t="str">
        <f>IF(C44="","",IF(D44&gt;300,"CONTACT QQI",IF(C44=Lookups!$B$4,VLOOKUP('PEL Charge Calculator'!F44,'Less than 4 weeks'!$A$7:$P$26,4,FALSE),IF(C44=Lookups!$B$5,VLOOKUP('PEL Charge Calculator'!F44,'4 to 12 weeks'!$A$7:$P$26,4,FALSE),IF(C44=Lookups!$B$6,VLOOKUP('PEL Charge Calculator'!F44,'over 12 Weeks'!$A$7:$P$26,4,FALSE))))))</f>
        <v/>
      </c>
      <c r="I44" s="13" t="str">
        <f>IF(C44="","",IF(E44&gt;VLOOKUP(C44,tablevals,3,FALSE),"CONTACT QQI",IF(C44=Lookups!$B$4,HLOOKUP('PEL Charge Calculator'!$G44,'Less than 4 weeks'!$E$3:$P$6,4,FALSE),IF(C44=Lookups!$B$5,HLOOKUP('PEL Charge Calculator'!G44,'4 to 12 weeks'!$E$3:$P$6,4,FALSE),IF(C44=Lookups!$B$6,HLOOKUP('PEL Charge Calculator'!G44,'over 12 Weeks'!$E$3:$P$6,4,FALSE))))))</f>
        <v/>
      </c>
      <c r="J44" s="14" t="str">
        <f>IF(C44="","",IF(H44="CONTACT QQI","CONTACT QQI",IF(I44="CONTACT QQI","CONTACT QQI",IF($C44=Lookups!$B$4,VLOOKUP('PEL Charge Calculator'!$F44,'Less than 4 weeks'!$A$55:$P$74,'PEL Charge Calculator'!$G44+4,FALSE),IF($C44=Lookups!$B$5,VLOOKUP('PEL Charge Calculator'!$F44,'4 to 12 weeks'!$A$55:$P$74,'PEL Charge Calculator'!$G44+4,FALSE),IF($C44=Lookups!$B$6,VLOOKUP('PEL Charge Calculator'!$F44,'over 12 Weeks'!$A$55:$P$74,'PEL Charge Calculator'!$G44+4,FALSE)))))))</f>
        <v/>
      </c>
    </row>
    <row r="45" spans="2:10" ht="24" customHeight="1" x14ac:dyDescent="0.25">
      <c r="B45" s="19"/>
      <c r="C45" s="15"/>
      <c r="D45" s="16"/>
      <c r="E45" s="17"/>
      <c r="F45" s="13" t="str">
        <f t="shared" si="0"/>
        <v/>
      </c>
      <c r="G45" s="13" t="str">
        <f>IF(C45="","",ROUNDUP(E45/VLOOKUP(C45,Lookups!$B$4:$C$6,2,FALSE),0))</f>
        <v/>
      </c>
      <c r="H45" s="13" t="str">
        <f>IF(C45="","",IF(D45&gt;300,"CONTACT QQI",IF(C45=Lookups!$B$4,VLOOKUP('PEL Charge Calculator'!F45,'Less than 4 weeks'!$A$7:$P$26,4,FALSE),IF(C45=Lookups!$B$5,VLOOKUP('PEL Charge Calculator'!F45,'4 to 12 weeks'!$A$7:$P$26,4,FALSE),IF(C45=Lookups!$B$6,VLOOKUP('PEL Charge Calculator'!F45,'over 12 Weeks'!$A$7:$P$26,4,FALSE))))))</f>
        <v/>
      </c>
      <c r="I45" s="13" t="str">
        <f>IF(C45="","",IF(E45&gt;VLOOKUP(C45,tablevals,3,FALSE),"CONTACT QQI",IF(C45=Lookups!$B$4,HLOOKUP('PEL Charge Calculator'!$G45,'Less than 4 weeks'!$E$3:$P$6,4,FALSE),IF(C45=Lookups!$B$5,HLOOKUP('PEL Charge Calculator'!G45,'4 to 12 weeks'!$E$3:$P$6,4,FALSE),IF(C45=Lookups!$B$6,HLOOKUP('PEL Charge Calculator'!G45,'over 12 Weeks'!$E$3:$P$6,4,FALSE))))))</f>
        <v/>
      </c>
      <c r="J45" s="14" t="str">
        <f>IF(C45="","",IF(H45="CONTACT QQI","CONTACT QQI",IF(I45="CONTACT QQI","CONTACT QQI",IF($C45=Lookups!$B$4,VLOOKUP('PEL Charge Calculator'!$F45,'Less than 4 weeks'!$A$55:$P$74,'PEL Charge Calculator'!$G45+4,FALSE),IF($C45=Lookups!$B$5,VLOOKUP('PEL Charge Calculator'!$F45,'4 to 12 weeks'!$A$55:$P$74,'PEL Charge Calculator'!$G45+4,FALSE),IF($C45=Lookups!$B$6,VLOOKUP('PEL Charge Calculator'!$F45,'over 12 Weeks'!$A$55:$P$74,'PEL Charge Calculator'!$G45+4,FALSE)))))))</f>
        <v/>
      </c>
    </row>
    <row r="46" spans="2:10" ht="24" customHeight="1" x14ac:dyDescent="0.25">
      <c r="B46" s="19"/>
      <c r="C46" s="15"/>
      <c r="D46" s="16"/>
      <c r="E46" s="17"/>
      <c r="F46" s="13" t="str">
        <f t="shared" si="0"/>
        <v/>
      </c>
      <c r="G46" s="13" t="str">
        <f>IF(C46="","",ROUNDUP(E46/VLOOKUP(C46,Lookups!$B$4:$C$6,2,FALSE),0))</f>
        <v/>
      </c>
      <c r="H46" s="13" t="str">
        <f>IF(C46="","",IF(D46&gt;300,"CONTACT QQI",IF(C46=Lookups!$B$4,VLOOKUP('PEL Charge Calculator'!F46,'Less than 4 weeks'!$A$7:$P$26,4,FALSE),IF(C46=Lookups!$B$5,VLOOKUP('PEL Charge Calculator'!F46,'4 to 12 weeks'!$A$7:$P$26,4,FALSE),IF(C46=Lookups!$B$6,VLOOKUP('PEL Charge Calculator'!F46,'over 12 Weeks'!$A$7:$P$26,4,FALSE))))))</f>
        <v/>
      </c>
      <c r="I46" s="13" t="str">
        <f>IF(C46="","",IF(E46&gt;VLOOKUP(C46,tablevals,3,FALSE),"CONTACT QQI",IF(C46=Lookups!$B$4,HLOOKUP('PEL Charge Calculator'!$G46,'Less than 4 weeks'!$E$3:$P$6,4,FALSE),IF(C46=Lookups!$B$5,HLOOKUP('PEL Charge Calculator'!G46,'4 to 12 weeks'!$E$3:$P$6,4,FALSE),IF(C46=Lookups!$B$6,HLOOKUP('PEL Charge Calculator'!G46,'over 12 Weeks'!$E$3:$P$6,4,FALSE))))))</f>
        <v/>
      </c>
      <c r="J46" s="14" t="str">
        <f>IF(C46="","",IF(H46="CONTACT QQI","CONTACT QQI",IF(I46="CONTACT QQI","CONTACT QQI",IF($C46=Lookups!$B$4,VLOOKUP('PEL Charge Calculator'!$F46,'Less than 4 weeks'!$A$55:$P$74,'PEL Charge Calculator'!$G46+4,FALSE),IF($C46=Lookups!$B$5,VLOOKUP('PEL Charge Calculator'!$F46,'4 to 12 weeks'!$A$55:$P$74,'PEL Charge Calculator'!$G46+4,FALSE),IF($C46=Lookups!$B$6,VLOOKUP('PEL Charge Calculator'!$F46,'over 12 Weeks'!$A$55:$P$74,'PEL Charge Calculator'!$G46+4,FALSE)))))))</f>
        <v/>
      </c>
    </row>
    <row r="47" spans="2:10" ht="24" customHeight="1" x14ac:dyDescent="0.25">
      <c r="B47" s="19"/>
      <c r="C47" s="15"/>
      <c r="D47" s="16"/>
      <c r="E47" s="17"/>
      <c r="F47" s="13" t="str">
        <f t="shared" si="0"/>
        <v/>
      </c>
      <c r="G47" s="13" t="str">
        <f>IF(C47="","",ROUNDUP(E47/VLOOKUP(C47,Lookups!$B$4:$C$6,2,FALSE),0))</f>
        <v/>
      </c>
      <c r="H47" s="13" t="str">
        <f>IF(C47="","",IF(D47&gt;300,"CONTACT QQI",IF(C47=Lookups!$B$4,VLOOKUP('PEL Charge Calculator'!F47,'Less than 4 weeks'!$A$7:$P$26,4,FALSE),IF(C47=Lookups!$B$5,VLOOKUP('PEL Charge Calculator'!F47,'4 to 12 weeks'!$A$7:$P$26,4,FALSE),IF(C47=Lookups!$B$6,VLOOKUP('PEL Charge Calculator'!F47,'over 12 Weeks'!$A$7:$P$26,4,FALSE))))))</f>
        <v/>
      </c>
      <c r="I47" s="13" t="str">
        <f>IF(C47="","",IF(E47&gt;VLOOKUP(C47,tablevals,3,FALSE),"CONTACT QQI",IF(C47=Lookups!$B$4,HLOOKUP('PEL Charge Calculator'!$G47,'Less than 4 weeks'!$E$3:$P$6,4,FALSE),IF(C47=Lookups!$B$5,HLOOKUP('PEL Charge Calculator'!G47,'4 to 12 weeks'!$E$3:$P$6,4,FALSE),IF(C47=Lookups!$B$6,HLOOKUP('PEL Charge Calculator'!G47,'over 12 Weeks'!$E$3:$P$6,4,FALSE))))))</f>
        <v/>
      </c>
      <c r="J47" s="14" t="str">
        <f>IF(C47="","",IF(H47="CONTACT QQI","CONTACT QQI",IF(I47="CONTACT QQI","CONTACT QQI",IF($C47=Lookups!$B$4,VLOOKUP('PEL Charge Calculator'!$F47,'Less than 4 weeks'!$A$55:$P$74,'PEL Charge Calculator'!$G47+4,FALSE),IF($C47=Lookups!$B$5,VLOOKUP('PEL Charge Calculator'!$F47,'4 to 12 weeks'!$A$55:$P$74,'PEL Charge Calculator'!$G47+4,FALSE),IF($C47=Lookups!$B$6,VLOOKUP('PEL Charge Calculator'!$F47,'over 12 Weeks'!$A$55:$P$74,'PEL Charge Calculator'!$G47+4,FALSE)))))))</f>
        <v/>
      </c>
    </row>
    <row r="48" spans="2:10" ht="24" customHeight="1" x14ac:dyDescent="0.25">
      <c r="B48" s="19"/>
      <c r="C48" s="15"/>
      <c r="D48" s="16"/>
      <c r="E48" s="17"/>
      <c r="F48" s="13" t="str">
        <f t="shared" si="0"/>
        <v/>
      </c>
      <c r="G48" s="13" t="str">
        <f>IF(C48="","",ROUNDUP(E48/VLOOKUP(C48,Lookups!$B$4:$C$6,2,FALSE),0))</f>
        <v/>
      </c>
      <c r="H48" s="13" t="str">
        <f>IF(C48="","",IF(D48&gt;300,"CONTACT QQI",IF(C48=Lookups!$B$4,VLOOKUP('PEL Charge Calculator'!F48,'Less than 4 weeks'!$A$7:$P$26,4,FALSE),IF(C48=Lookups!$B$5,VLOOKUP('PEL Charge Calculator'!F48,'4 to 12 weeks'!$A$7:$P$26,4,FALSE),IF(C48=Lookups!$B$6,VLOOKUP('PEL Charge Calculator'!F48,'over 12 Weeks'!$A$7:$P$26,4,FALSE))))))</f>
        <v/>
      </c>
      <c r="I48" s="13" t="str">
        <f>IF(C48="","",IF(E48&gt;VLOOKUP(C48,tablevals,3,FALSE),"CONTACT QQI",IF(C48=Lookups!$B$4,HLOOKUP('PEL Charge Calculator'!$G48,'Less than 4 weeks'!$E$3:$P$6,4,FALSE),IF(C48=Lookups!$B$5,HLOOKUP('PEL Charge Calculator'!G48,'4 to 12 weeks'!$E$3:$P$6,4,FALSE),IF(C48=Lookups!$B$6,HLOOKUP('PEL Charge Calculator'!G48,'over 12 Weeks'!$E$3:$P$6,4,FALSE))))))</f>
        <v/>
      </c>
      <c r="J48" s="14" t="str">
        <f>IF(C48="","",IF(H48="CONTACT QQI","CONTACT QQI",IF(I48="CONTACT QQI","CONTACT QQI",IF($C48=Lookups!$B$4,VLOOKUP('PEL Charge Calculator'!$F48,'Less than 4 weeks'!$A$55:$P$74,'PEL Charge Calculator'!$G48+4,FALSE),IF($C48=Lookups!$B$5,VLOOKUP('PEL Charge Calculator'!$F48,'4 to 12 weeks'!$A$55:$P$74,'PEL Charge Calculator'!$G48+4,FALSE),IF($C48=Lookups!$B$6,VLOOKUP('PEL Charge Calculator'!$F48,'over 12 Weeks'!$A$55:$P$74,'PEL Charge Calculator'!$G48+4,FALSE)))))))</f>
        <v/>
      </c>
    </row>
    <row r="49" spans="2:10" ht="24" customHeight="1" x14ac:dyDescent="0.25">
      <c r="B49" s="19"/>
      <c r="C49" s="15"/>
      <c r="D49" s="16"/>
      <c r="E49" s="17"/>
      <c r="F49" s="13" t="str">
        <f t="shared" si="0"/>
        <v/>
      </c>
      <c r="G49" s="13" t="str">
        <f>IF(C49="","",ROUNDUP(E49/VLOOKUP(C49,Lookups!$B$4:$C$6,2,FALSE),0))</f>
        <v/>
      </c>
      <c r="H49" s="13" t="str">
        <f>IF(C49="","",IF(D49&gt;300,"CONTACT QQI",IF(C49=Lookups!$B$4,VLOOKUP('PEL Charge Calculator'!F49,'Less than 4 weeks'!$A$7:$P$26,4,FALSE),IF(C49=Lookups!$B$5,VLOOKUP('PEL Charge Calculator'!F49,'4 to 12 weeks'!$A$7:$P$26,4,FALSE),IF(C49=Lookups!$B$6,VLOOKUP('PEL Charge Calculator'!F49,'over 12 Weeks'!$A$7:$P$26,4,FALSE))))))</f>
        <v/>
      </c>
      <c r="I49" s="13" t="str">
        <f>IF(C49="","",IF(E49&gt;VLOOKUP(C49,tablevals,3,FALSE),"CONTACT QQI",IF(C49=Lookups!$B$4,HLOOKUP('PEL Charge Calculator'!$G49,'Less than 4 weeks'!$E$3:$P$6,4,FALSE),IF(C49=Lookups!$B$5,HLOOKUP('PEL Charge Calculator'!G49,'4 to 12 weeks'!$E$3:$P$6,4,FALSE),IF(C49=Lookups!$B$6,HLOOKUP('PEL Charge Calculator'!G49,'over 12 Weeks'!$E$3:$P$6,4,FALSE))))))</f>
        <v/>
      </c>
      <c r="J49" s="14" t="str">
        <f>IF(C49="","",IF(H49="CONTACT QQI","CONTACT QQI",IF(I49="CONTACT QQI","CONTACT QQI",IF($C49=Lookups!$B$4,VLOOKUP('PEL Charge Calculator'!$F49,'Less than 4 weeks'!$A$55:$P$74,'PEL Charge Calculator'!$G49+4,FALSE),IF($C49=Lookups!$B$5,VLOOKUP('PEL Charge Calculator'!$F49,'4 to 12 weeks'!$A$55:$P$74,'PEL Charge Calculator'!$G49+4,FALSE),IF($C49=Lookups!$B$6,VLOOKUP('PEL Charge Calculator'!$F49,'over 12 Weeks'!$A$55:$P$74,'PEL Charge Calculator'!$G49+4,FALSE)))))))</f>
        <v/>
      </c>
    </row>
    <row r="50" spans="2:10" ht="24" customHeight="1" x14ac:dyDescent="0.25">
      <c r="B50" s="19"/>
      <c r="C50" s="15"/>
      <c r="D50" s="16"/>
      <c r="E50" s="17"/>
      <c r="F50" s="13" t="str">
        <f t="shared" si="0"/>
        <v/>
      </c>
      <c r="G50" s="13" t="str">
        <f>IF(C50="","",ROUNDUP(E50/VLOOKUP(C50,Lookups!$B$4:$C$6,2,FALSE),0))</f>
        <v/>
      </c>
      <c r="H50" s="13" t="str">
        <f>IF(C50="","",IF(D50&gt;300,"CONTACT QQI",IF(C50=Lookups!$B$4,VLOOKUP('PEL Charge Calculator'!F50,'Less than 4 weeks'!$A$7:$P$26,4,FALSE),IF(C50=Lookups!$B$5,VLOOKUP('PEL Charge Calculator'!F50,'4 to 12 weeks'!$A$7:$P$26,4,FALSE),IF(C50=Lookups!$B$6,VLOOKUP('PEL Charge Calculator'!F50,'over 12 Weeks'!$A$7:$P$26,4,FALSE))))))</f>
        <v/>
      </c>
      <c r="I50" s="13" t="str">
        <f>IF(C50="","",IF(E50&gt;VLOOKUP(C50,tablevals,3,FALSE),"CONTACT QQI",IF(C50=Lookups!$B$4,HLOOKUP('PEL Charge Calculator'!$G50,'Less than 4 weeks'!$E$3:$P$6,4,FALSE),IF(C50=Lookups!$B$5,HLOOKUP('PEL Charge Calculator'!G50,'4 to 12 weeks'!$E$3:$P$6,4,FALSE),IF(C50=Lookups!$B$6,HLOOKUP('PEL Charge Calculator'!G50,'over 12 Weeks'!$E$3:$P$6,4,FALSE))))))</f>
        <v/>
      </c>
      <c r="J50" s="14" t="str">
        <f>IF(C50="","",IF(H50="CONTACT QQI","CONTACT QQI",IF(I50="CONTACT QQI","CONTACT QQI",IF($C50=Lookups!$B$4,VLOOKUP('PEL Charge Calculator'!$F50,'Less than 4 weeks'!$A$55:$P$74,'PEL Charge Calculator'!$G50+4,FALSE),IF($C50=Lookups!$B$5,VLOOKUP('PEL Charge Calculator'!$F50,'4 to 12 weeks'!$A$55:$P$74,'PEL Charge Calculator'!$G50+4,FALSE),IF($C50=Lookups!$B$6,VLOOKUP('PEL Charge Calculator'!$F50,'over 12 Weeks'!$A$55:$P$74,'PEL Charge Calculator'!$G50+4,FALSE)))))))</f>
        <v/>
      </c>
    </row>
    <row r="51" spans="2:10" ht="15.75" thickBot="1" x14ac:dyDescent="0.3"/>
    <row r="52" spans="2:10" ht="24" customHeight="1" thickBot="1" x14ac:dyDescent="0.3">
      <c r="B52" s="25"/>
      <c r="C52" s="10" t="s">
        <v>16</v>
      </c>
      <c r="D52" s="26"/>
      <c r="E52" s="9"/>
      <c r="J52" s="11">
        <f>SUM(J33:J50)</f>
        <v>2775</v>
      </c>
    </row>
  </sheetData>
  <sheetProtection algorithmName="SHA-512" hashValue="qJHOOE2RDqjmfLLQEqdopJM53NeG/QHoW29tlIYkKSg0KfNokZnvBtO8Q2DlAben/7Px0JmPTBqArtxrRylthg==" saltValue="grHTNAxwT9RK7NIyDgFZUg==" spinCount="100000" sheet="1" selectLockedCells="1"/>
  <mergeCells count="2">
    <mergeCell ref="B8:J8"/>
    <mergeCell ref="B7:J7"/>
  </mergeCells>
  <phoneticPr fontId="3" type="noConversion"/>
  <printOptions horizontalCentered="1"/>
  <pageMargins left="0.19685039370078741" right="0.19685039370078741" top="0.74803149606299213" bottom="0.74803149606299213" header="0.31496062992125984" footer="0.31496062992125984"/>
  <pageSetup paperSize="9" scale="78" orientation="portrait" r:id="rId1"/>
  <customProperties>
    <customPr name="QAA_DRILLPATH_NODE_ID" r:id="rId2"/>
  </customPropertie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56E847C-A14A-48D5-B404-D77B690E3BE1}">
          <x14:formula1>
            <xm:f>Lookups!$B$4:$B$6</xm:f>
          </x14:formula1>
          <xm:sqref>C33:C50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E266B-5B0A-4782-B4FF-82A6C8936499}">
  <dimension ref="B3:D20"/>
  <sheetViews>
    <sheetView workbookViewId="0">
      <selection activeCell="D6" sqref="B4:D6"/>
    </sheetView>
  </sheetViews>
  <sheetFormatPr defaultRowHeight="15" x14ac:dyDescent="0.25"/>
  <cols>
    <col min="2" max="2" width="16.7109375" bestFit="1" customWidth="1"/>
  </cols>
  <sheetData>
    <row r="3" spans="2:4" x14ac:dyDescent="0.25">
      <c r="C3" t="s">
        <v>4</v>
      </c>
      <c r="D3" t="s">
        <v>6</v>
      </c>
    </row>
    <row r="4" spans="2:4" x14ac:dyDescent="0.25">
      <c r="B4" t="s">
        <v>1</v>
      </c>
      <c r="C4">
        <v>200</v>
      </c>
      <c r="D4">
        <v>2400</v>
      </c>
    </row>
    <row r="5" spans="2:4" x14ac:dyDescent="0.25">
      <c r="B5" t="s">
        <v>2</v>
      </c>
      <c r="C5">
        <v>500</v>
      </c>
      <c r="D5">
        <v>6000</v>
      </c>
    </row>
    <row r="6" spans="2:4" x14ac:dyDescent="0.25">
      <c r="B6" t="s">
        <v>3</v>
      </c>
      <c r="C6">
        <v>1000</v>
      </c>
      <c r="D6">
        <v>12000</v>
      </c>
    </row>
    <row r="20" ht="10.5" customHeight="1" x14ac:dyDescent="0.25"/>
  </sheetData>
  <dataValidations count="1">
    <dataValidation type="list" allowBlank="1" showInputMessage="1" showErrorMessage="1" sqref="B4:B6" xr:uid="{6D705D09-B2E8-4D2D-94EE-DEEC3582991F}">
      <formula1>$B$4:$B$6</formula1>
    </dataValidation>
  </dataValidations>
  <pageMargins left="0.7" right="0.7" top="0.75" bottom="0.75" header="0.3" footer="0.3"/>
  <customProperties>
    <customPr name="QAA_DRILLPATH_NODE_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BC7D2-58B6-41A7-A577-B5B3B935D9D5}">
  <sheetPr>
    <pageSetUpPr fitToPage="1"/>
  </sheetPr>
  <dimension ref="A3:P74"/>
  <sheetViews>
    <sheetView workbookViewId="0">
      <selection activeCell="G24" sqref="G24"/>
    </sheetView>
  </sheetViews>
  <sheetFormatPr defaultRowHeight="15" x14ac:dyDescent="0.25"/>
  <cols>
    <col min="5" max="5" width="10.5703125" bestFit="1" customWidth="1"/>
    <col min="6" max="16" width="11.5703125" bestFit="1" customWidth="1"/>
  </cols>
  <sheetData>
    <row r="3" spans="1:16" x14ac:dyDescent="0.25">
      <c r="E3">
        <v>1</v>
      </c>
      <c r="F3">
        <v>2</v>
      </c>
      <c r="G3">
        <f>+F3+1</f>
        <v>3</v>
      </c>
      <c r="H3">
        <f t="shared" ref="H3:P3" si="0">+G3+1</f>
        <v>4</v>
      </c>
      <c r="I3">
        <f t="shared" si="0"/>
        <v>5</v>
      </c>
      <c r="J3">
        <f t="shared" si="0"/>
        <v>6</v>
      </c>
      <c r="K3">
        <f t="shared" si="0"/>
        <v>7</v>
      </c>
      <c r="L3">
        <f t="shared" si="0"/>
        <v>8</v>
      </c>
      <c r="M3">
        <f t="shared" si="0"/>
        <v>9</v>
      </c>
      <c r="N3">
        <f t="shared" si="0"/>
        <v>10</v>
      </c>
      <c r="O3">
        <f t="shared" si="0"/>
        <v>11</v>
      </c>
      <c r="P3">
        <f t="shared" si="0"/>
        <v>12</v>
      </c>
    </row>
    <row r="4" spans="1:16" x14ac:dyDescent="0.25">
      <c r="E4" s="5">
        <v>1</v>
      </c>
      <c r="F4" s="5">
        <f>+E5+1</f>
        <v>201</v>
      </c>
      <c r="G4" s="5">
        <f t="shared" ref="G4:P4" si="1">+F5+1</f>
        <v>401</v>
      </c>
      <c r="H4" s="5">
        <f t="shared" si="1"/>
        <v>601</v>
      </c>
      <c r="I4" s="5">
        <f t="shared" si="1"/>
        <v>801</v>
      </c>
      <c r="J4" s="5">
        <f t="shared" si="1"/>
        <v>1001</v>
      </c>
      <c r="K4" s="5">
        <f t="shared" si="1"/>
        <v>1201</v>
      </c>
      <c r="L4" s="5">
        <f t="shared" si="1"/>
        <v>1401</v>
      </c>
      <c r="M4" s="5">
        <f t="shared" si="1"/>
        <v>1601</v>
      </c>
      <c r="N4" s="5">
        <f t="shared" si="1"/>
        <v>1801</v>
      </c>
      <c r="O4" s="5">
        <f t="shared" si="1"/>
        <v>2001</v>
      </c>
      <c r="P4" s="5">
        <f t="shared" si="1"/>
        <v>2201</v>
      </c>
    </row>
    <row r="5" spans="1:16" x14ac:dyDescent="0.25">
      <c r="E5" s="5">
        <v>200</v>
      </c>
      <c r="F5" s="5">
        <f>+E5+200</f>
        <v>400</v>
      </c>
      <c r="G5" s="5">
        <f t="shared" ref="G5:P5" si="2">+F5+200</f>
        <v>600</v>
      </c>
      <c r="H5" s="5">
        <f t="shared" si="2"/>
        <v>800</v>
      </c>
      <c r="I5" s="5">
        <f t="shared" si="2"/>
        <v>1000</v>
      </c>
      <c r="J5" s="5">
        <f t="shared" si="2"/>
        <v>1200</v>
      </c>
      <c r="K5" s="5">
        <f t="shared" si="2"/>
        <v>1400</v>
      </c>
      <c r="L5" s="5">
        <f t="shared" si="2"/>
        <v>1600</v>
      </c>
      <c r="M5" s="5">
        <f t="shared" si="2"/>
        <v>1800</v>
      </c>
      <c r="N5" s="5">
        <f t="shared" si="2"/>
        <v>2000</v>
      </c>
      <c r="O5" s="5">
        <f t="shared" si="2"/>
        <v>2200</v>
      </c>
      <c r="P5" s="5">
        <f t="shared" si="2"/>
        <v>2400</v>
      </c>
    </row>
    <row r="6" spans="1:16" x14ac:dyDescent="0.25">
      <c r="E6" s="4" t="str">
        <f>"€"&amp;E4&amp;" - "&amp;"€"&amp;E5</f>
        <v>€1 - €200</v>
      </c>
      <c r="F6" s="4" t="str">
        <f t="shared" ref="F6:P6" si="3">"€"&amp;F4&amp;" - "&amp;"€"&amp;F5</f>
        <v>€201 - €400</v>
      </c>
      <c r="G6" s="4" t="str">
        <f t="shared" si="3"/>
        <v>€401 - €600</v>
      </c>
      <c r="H6" s="4" t="str">
        <f t="shared" si="3"/>
        <v>€601 - €800</v>
      </c>
      <c r="I6" s="4" t="str">
        <f t="shared" si="3"/>
        <v>€801 - €1000</v>
      </c>
      <c r="J6" s="4" t="str">
        <f t="shared" si="3"/>
        <v>€1001 - €1200</v>
      </c>
      <c r="K6" s="4" t="str">
        <f t="shared" si="3"/>
        <v>€1201 - €1400</v>
      </c>
      <c r="L6" s="4" t="str">
        <f t="shared" si="3"/>
        <v>€1401 - €1600</v>
      </c>
      <c r="M6" s="4" t="str">
        <f t="shared" si="3"/>
        <v>€1601 - €1800</v>
      </c>
      <c r="N6" s="4" t="str">
        <f t="shared" si="3"/>
        <v>€1801 - €2000</v>
      </c>
      <c r="O6" s="4" t="str">
        <f t="shared" si="3"/>
        <v>€2001 - €2200</v>
      </c>
      <c r="P6" s="4" t="str">
        <f t="shared" si="3"/>
        <v>€2201 - €2400</v>
      </c>
    </row>
    <row r="7" spans="1:16" x14ac:dyDescent="0.25">
      <c r="A7" s="1">
        <v>1</v>
      </c>
      <c r="B7" s="1">
        <v>1</v>
      </c>
      <c r="C7" s="1">
        <v>15</v>
      </c>
      <c r="D7" s="1" t="str">
        <f>B7&amp;" - "&amp;C7</f>
        <v>1 - 15</v>
      </c>
      <c r="E7" s="2">
        <f>E$5*$C7</f>
        <v>3000</v>
      </c>
      <c r="F7" s="2">
        <f t="shared" ref="F7:P22" si="4">F$5*$C7</f>
        <v>6000</v>
      </c>
      <c r="G7" s="2">
        <f t="shared" si="4"/>
        <v>9000</v>
      </c>
      <c r="H7" s="2">
        <f t="shared" si="4"/>
        <v>12000</v>
      </c>
      <c r="I7" s="2">
        <f t="shared" si="4"/>
        <v>15000</v>
      </c>
      <c r="J7" s="2">
        <f t="shared" si="4"/>
        <v>18000</v>
      </c>
      <c r="K7" s="2">
        <f t="shared" si="4"/>
        <v>21000</v>
      </c>
      <c r="L7" s="2">
        <f t="shared" si="4"/>
        <v>24000</v>
      </c>
      <c r="M7" s="2">
        <f t="shared" si="4"/>
        <v>27000</v>
      </c>
      <c r="N7" s="2">
        <f t="shared" si="4"/>
        <v>30000</v>
      </c>
      <c r="O7" s="2">
        <f t="shared" si="4"/>
        <v>33000</v>
      </c>
      <c r="P7" s="2">
        <f t="shared" si="4"/>
        <v>36000</v>
      </c>
    </row>
    <row r="8" spans="1:16" x14ac:dyDescent="0.25">
      <c r="A8" s="1">
        <f>+A7+1</f>
        <v>2</v>
      </c>
      <c r="B8" s="1">
        <f>+C7+1</f>
        <v>16</v>
      </c>
      <c r="C8" s="1">
        <f>+C7+15</f>
        <v>30</v>
      </c>
      <c r="D8" s="1" t="str">
        <f t="shared" ref="D8:D26" si="5">B8&amp;" - "&amp;C8</f>
        <v>16 - 30</v>
      </c>
      <c r="E8" s="2">
        <f t="shared" ref="E8:P23" si="6">E$5*$C8</f>
        <v>6000</v>
      </c>
      <c r="F8" s="2">
        <f t="shared" si="4"/>
        <v>12000</v>
      </c>
      <c r="G8" s="2">
        <f t="shared" si="4"/>
        <v>18000</v>
      </c>
      <c r="H8" s="2">
        <f t="shared" si="4"/>
        <v>24000</v>
      </c>
      <c r="I8" s="2">
        <f t="shared" si="4"/>
        <v>30000</v>
      </c>
      <c r="J8" s="2">
        <f t="shared" si="4"/>
        <v>36000</v>
      </c>
      <c r="K8" s="2">
        <f t="shared" si="4"/>
        <v>42000</v>
      </c>
      <c r="L8" s="2">
        <f t="shared" si="4"/>
        <v>48000</v>
      </c>
      <c r="M8" s="2">
        <f t="shared" si="4"/>
        <v>54000</v>
      </c>
      <c r="N8" s="2">
        <f t="shared" si="4"/>
        <v>60000</v>
      </c>
      <c r="O8" s="2">
        <f t="shared" si="4"/>
        <v>66000</v>
      </c>
      <c r="P8" s="2">
        <f t="shared" si="4"/>
        <v>72000</v>
      </c>
    </row>
    <row r="9" spans="1:16" x14ac:dyDescent="0.25">
      <c r="A9" s="1">
        <f t="shared" ref="A9:A26" si="7">+A8+1</f>
        <v>3</v>
      </c>
      <c r="B9" s="1">
        <f t="shared" ref="B9:B26" si="8">+C8+1</f>
        <v>31</v>
      </c>
      <c r="C9" s="1">
        <f t="shared" ref="C9:C26" si="9">+C8+15</f>
        <v>45</v>
      </c>
      <c r="D9" s="1" t="str">
        <f t="shared" si="5"/>
        <v>31 - 45</v>
      </c>
      <c r="E9" s="2">
        <f t="shared" si="6"/>
        <v>9000</v>
      </c>
      <c r="F9" s="2">
        <f t="shared" si="4"/>
        <v>18000</v>
      </c>
      <c r="G9" s="2">
        <f t="shared" si="4"/>
        <v>27000</v>
      </c>
      <c r="H9" s="2">
        <f t="shared" si="4"/>
        <v>36000</v>
      </c>
      <c r="I9" s="2">
        <f t="shared" si="4"/>
        <v>45000</v>
      </c>
      <c r="J9" s="2">
        <f t="shared" si="4"/>
        <v>54000</v>
      </c>
      <c r="K9" s="2">
        <f t="shared" si="4"/>
        <v>63000</v>
      </c>
      <c r="L9" s="2">
        <f t="shared" si="4"/>
        <v>72000</v>
      </c>
      <c r="M9" s="2">
        <f t="shared" si="4"/>
        <v>81000</v>
      </c>
      <c r="N9" s="2">
        <f t="shared" si="4"/>
        <v>90000</v>
      </c>
      <c r="O9" s="2">
        <f t="shared" si="4"/>
        <v>99000</v>
      </c>
      <c r="P9" s="2">
        <f t="shared" si="4"/>
        <v>108000</v>
      </c>
    </row>
    <row r="10" spans="1:16" x14ac:dyDescent="0.25">
      <c r="A10" s="1">
        <f t="shared" si="7"/>
        <v>4</v>
      </c>
      <c r="B10" s="1">
        <f t="shared" si="8"/>
        <v>46</v>
      </c>
      <c r="C10" s="1">
        <f t="shared" si="9"/>
        <v>60</v>
      </c>
      <c r="D10" s="1" t="str">
        <f t="shared" si="5"/>
        <v>46 - 60</v>
      </c>
      <c r="E10" s="2">
        <f t="shared" si="6"/>
        <v>12000</v>
      </c>
      <c r="F10" s="2">
        <f t="shared" si="4"/>
        <v>24000</v>
      </c>
      <c r="G10" s="2">
        <f t="shared" si="4"/>
        <v>36000</v>
      </c>
      <c r="H10" s="2">
        <f t="shared" si="4"/>
        <v>48000</v>
      </c>
      <c r="I10" s="2">
        <f t="shared" si="4"/>
        <v>60000</v>
      </c>
      <c r="J10" s="2">
        <f t="shared" si="4"/>
        <v>72000</v>
      </c>
      <c r="K10" s="2">
        <f t="shared" si="4"/>
        <v>84000</v>
      </c>
      <c r="L10" s="2">
        <f t="shared" si="4"/>
        <v>96000</v>
      </c>
      <c r="M10" s="2">
        <f t="shared" si="4"/>
        <v>108000</v>
      </c>
      <c r="N10" s="2">
        <f t="shared" si="4"/>
        <v>120000</v>
      </c>
      <c r="O10" s="2">
        <f t="shared" si="4"/>
        <v>132000</v>
      </c>
      <c r="P10" s="2">
        <f t="shared" si="4"/>
        <v>144000</v>
      </c>
    </row>
    <row r="11" spans="1:16" x14ac:dyDescent="0.25">
      <c r="A11" s="1">
        <f t="shared" si="7"/>
        <v>5</v>
      </c>
      <c r="B11" s="1">
        <f t="shared" si="8"/>
        <v>61</v>
      </c>
      <c r="C11" s="1">
        <f t="shared" si="9"/>
        <v>75</v>
      </c>
      <c r="D11" s="1" t="str">
        <f t="shared" si="5"/>
        <v>61 - 75</v>
      </c>
      <c r="E11" s="2">
        <f t="shared" si="6"/>
        <v>15000</v>
      </c>
      <c r="F11" s="2">
        <f t="shared" si="4"/>
        <v>30000</v>
      </c>
      <c r="G11" s="2">
        <f t="shared" si="4"/>
        <v>45000</v>
      </c>
      <c r="H11" s="2">
        <f t="shared" si="4"/>
        <v>60000</v>
      </c>
      <c r="I11" s="2">
        <f t="shared" si="4"/>
        <v>75000</v>
      </c>
      <c r="J11" s="2">
        <f t="shared" si="4"/>
        <v>90000</v>
      </c>
      <c r="K11" s="2">
        <f t="shared" si="4"/>
        <v>105000</v>
      </c>
      <c r="L11" s="2">
        <f t="shared" si="4"/>
        <v>120000</v>
      </c>
      <c r="M11" s="2">
        <f t="shared" si="4"/>
        <v>135000</v>
      </c>
      <c r="N11" s="2">
        <f t="shared" si="4"/>
        <v>150000</v>
      </c>
      <c r="O11" s="2">
        <f t="shared" si="4"/>
        <v>165000</v>
      </c>
      <c r="P11" s="2">
        <f t="shared" si="4"/>
        <v>180000</v>
      </c>
    </row>
    <row r="12" spans="1:16" x14ac:dyDescent="0.25">
      <c r="A12" s="1">
        <f t="shared" si="7"/>
        <v>6</v>
      </c>
      <c r="B12" s="1">
        <f t="shared" si="8"/>
        <v>76</v>
      </c>
      <c r="C12" s="1">
        <f t="shared" si="9"/>
        <v>90</v>
      </c>
      <c r="D12" s="1" t="str">
        <f t="shared" si="5"/>
        <v>76 - 90</v>
      </c>
      <c r="E12" s="2">
        <f t="shared" si="6"/>
        <v>18000</v>
      </c>
      <c r="F12" s="2">
        <f t="shared" si="4"/>
        <v>36000</v>
      </c>
      <c r="G12" s="2">
        <f t="shared" si="4"/>
        <v>54000</v>
      </c>
      <c r="H12" s="2">
        <f t="shared" si="4"/>
        <v>72000</v>
      </c>
      <c r="I12" s="2">
        <f t="shared" si="4"/>
        <v>90000</v>
      </c>
      <c r="J12" s="2">
        <f t="shared" si="4"/>
        <v>108000</v>
      </c>
      <c r="K12" s="2">
        <f t="shared" si="4"/>
        <v>126000</v>
      </c>
      <c r="L12" s="2">
        <f t="shared" si="4"/>
        <v>144000</v>
      </c>
      <c r="M12" s="2">
        <f t="shared" si="4"/>
        <v>162000</v>
      </c>
      <c r="N12" s="2">
        <f t="shared" si="4"/>
        <v>180000</v>
      </c>
      <c r="O12" s="2">
        <f t="shared" si="4"/>
        <v>198000</v>
      </c>
      <c r="P12" s="2">
        <f t="shared" si="4"/>
        <v>216000</v>
      </c>
    </row>
    <row r="13" spans="1:16" x14ac:dyDescent="0.25">
      <c r="A13" s="1">
        <f t="shared" si="7"/>
        <v>7</v>
      </c>
      <c r="B13" s="1">
        <f t="shared" si="8"/>
        <v>91</v>
      </c>
      <c r="C13" s="1">
        <f t="shared" si="9"/>
        <v>105</v>
      </c>
      <c r="D13" s="1" t="str">
        <f t="shared" si="5"/>
        <v>91 - 105</v>
      </c>
      <c r="E13" s="2">
        <f t="shared" si="6"/>
        <v>21000</v>
      </c>
      <c r="F13" s="2">
        <f t="shared" si="4"/>
        <v>42000</v>
      </c>
      <c r="G13" s="2">
        <f t="shared" si="4"/>
        <v>63000</v>
      </c>
      <c r="H13" s="2">
        <f t="shared" si="4"/>
        <v>84000</v>
      </c>
      <c r="I13" s="2">
        <f t="shared" si="4"/>
        <v>105000</v>
      </c>
      <c r="J13" s="2">
        <f t="shared" si="4"/>
        <v>126000</v>
      </c>
      <c r="K13" s="2">
        <f t="shared" si="4"/>
        <v>147000</v>
      </c>
      <c r="L13" s="2">
        <f t="shared" si="4"/>
        <v>168000</v>
      </c>
      <c r="M13" s="2">
        <f t="shared" si="4"/>
        <v>189000</v>
      </c>
      <c r="N13" s="2">
        <f t="shared" si="4"/>
        <v>210000</v>
      </c>
      <c r="O13" s="2">
        <f t="shared" si="4"/>
        <v>231000</v>
      </c>
      <c r="P13" s="2">
        <f t="shared" si="4"/>
        <v>252000</v>
      </c>
    </row>
    <row r="14" spans="1:16" x14ac:dyDescent="0.25">
      <c r="A14" s="1">
        <f t="shared" si="7"/>
        <v>8</v>
      </c>
      <c r="B14" s="1">
        <f t="shared" si="8"/>
        <v>106</v>
      </c>
      <c r="C14" s="1">
        <f t="shared" si="9"/>
        <v>120</v>
      </c>
      <c r="D14" s="1" t="str">
        <f t="shared" si="5"/>
        <v>106 - 120</v>
      </c>
      <c r="E14" s="2">
        <f t="shared" si="6"/>
        <v>24000</v>
      </c>
      <c r="F14" s="2">
        <f t="shared" si="4"/>
        <v>48000</v>
      </c>
      <c r="G14" s="2">
        <f t="shared" si="4"/>
        <v>72000</v>
      </c>
      <c r="H14" s="2">
        <f t="shared" si="4"/>
        <v>96000</v>
      </c>
      <c r="I14" s="2">
        <f t="shared" si="4"/>
        <v>120000</v>
      </c>
      <c r="J14" s="2">
        <f t="shared" si="4"/>
        <v>144000</v>
      </c>
      <c r="K14" s="2">
        <f t="shared" si="4"/>
        <v>168000</v>
      </c>
      <c r="L14" s="2">
        <f t="shared" si="4"/>
        <v>192000</v>
      </c>
      <c r="M14" s="2">
        <f t="shared" si="4"/>
        <v>216000</v>
      </c>
      <c r="N14" s="2">
        <f t="shared" si="4"/>
        <v>240000</v>
      </c>
      <c r="O14" s="2">
        <f t="shared" si="4"/>
        <v>264000</v>
      </c>
      <c r="P14" s="2">
        <f t="shared" si="4"/>
        <v>288000</v>
      </c>
    </row>
    <row r="15" spans="1:16" x14ac:dyDescent="0.25">
      <c r="A15" s="1">
        <f t="shared" si="7"/>
        <v>9</v>
      </c>
      <c r="B15" s="1">
        <f t="shared" si="8"/>
        <v>121</v>
      </c>
      <c r="C15" s="1">
        <f t="shared" si="9"/>
        <v>135</v>
      </c>
      <c r="D15" s="1" t="str">
        <f t="shared" si="5"/>
        <v>121 - 135</v>
      </c>
      <c r="E15" s="2">
        <f t="shared" si="6"/>
        <v>27000</v>
      </c>
      <c r="F15" s="2">
        <f t="shared" si="4"/>
        <v>54000</v>
      </c>
      <c r="G15" s="2">
        <f t="shared" si="4"/>
        <v>81000</v>
      </c>
      <c r="H15" s="2">
        <f t="shared" si="4"/>
        <v>108000</v>
      </c>
      <c r="I15" s="2">
        <f t="shared" si="4"/>
        <v>135000</v>
      </c>
      <c r="J15" s="2">
        <f t="shared" si="4"/>
        <v>162000</v>
      </c>
      <c r="K15" s="2">
        <f t="shared" si="4"/>
        <v>189000</v>
      </c>
      <c r="L15" s="2">
        <f t="shared" si="4"/>
        <v>216000</v>
      </c>
      <c r="M15" s="2">
        <f t="shared" si="4"/>
        <v>243000</v>
      </c>
      <c r="N15" s="2">
        <f t="shared" si="4"/>
        <v>270000</v>
      </c>
      <c r="O15" s="2">
        <f t="shared" si="4"/>
        <v>297000</v>
      </c>
      <c r="P15" s="2">
        <f t="shared" si="4"/>
        <v>324000</v>
      </c>
    </row>
    <row r="16" spans="1:16" x14ac:dyDescent="0.25">
      <c r="A16" s="1">
        <f t="shared" si="7"/>
        <v>10</v>
      </c>
      <c r="B16" s="1">
        <f t="shared" si="8"/>
        <v>136</v>
      </c>
      <c r="C16" s="1">
        <f t="shared" si="9"/>
        <v>150</v>
      </c>
      <c r="D16" s="1" t="str">
        <f t="shared" si="5"/>
        <v>136 - 150</v>
      </c>
      <c r="E16" s="2">
        <f t="shared" si="6"/>
        <v>30000</v>
      </c>
      <c r="F16" s="2">
        <f t="shared" si="4"/>
        <v>60000</v>
      </c>
      <c r="G16" s="2">
        <f t="shared" si="4"/>
        <v>90000</v>
      </c>
      <c r="H16" s="2">
        <f t="shared" si="4"/>
        <v>120000</v>
      </c>
      <c r="I16" s="2">
        <f t="shared" si="4"/>
        <v>150000</v>
      </c>
      <c r="J16" s="2">
        <f t="shared" si="4"/>
        <v>180000</v>
      </c>
      <c r="K16" s="2">
        <f t="shared" si="4"/>
        <v>210000</v>
      </c>
      <c r="L16" s="2">
        <f t="shared" si="4"/>
        <v>240000</v>
      </c>
      <c r="M16" s="2">
        <f t="shared" si="4"/>
        <v>270000</v>
      </c>
      <c r="N16" s="2">
        <f t="shared" si="4"/>
        <v>300000</v>
      </c>
      <c r="O16" s="2">
        <f t="shared" si="4"/>
        <v>330000</v>
      </c>
      <c r="P16" s="2">
        <f t="shared" si="4"/>
        <v>360000</v>
      </c>
    </row>
    <row r="17" spans="1:16" x14ac:dyDescent="0.25">
      <c r="A17" s="1">
        <f t="shared" si="7"/>
        <v>11</v>
      </c>
      <c r="B17" s="1">
        <f t="shared" si="8"/>
        <v>151</v>
      </c>
      <c r="C17" s="1">
        <f t="shared" si="9"/>
        <v>165</v>
      </c>
      <c r="D17" s="1" t="str">
        <f t="shared" si="5"/>
        <v>151 - 165</v>
      </c>
      <c r="E17" s="2">
        <f t="shared" si="6"/>
        <v>33000</v>
      </c>
      <c r="F17" s="2">
        <f t="shared" si="4"/>
        <v>66000</v>
      </c>
      <c r="G17" s="2">
        <f t="shared" si="4"/>
        <v>99000</v>
      </c>
      <c r="H17" s="2">
        <f t="shared" si="4"/>
        <v>132000</v>
      </c>
      <c r="I17" s="2">
        <f t="shared" si="4"/>
        <v>165000</v>
      </c>
      <c r="J17" s="2">
        <f t="shared" si="4"/>
        <v>198000</v>
      </c>
      <c r="K17" s="2">
        <f t="shared" si="4"/>
        <v>231000</v>
      </c>
      <c r="L17" s="2">
        <f t="shared" si="4"/>
        <v>264000</v>
      </c>
      <c r="M17" s="2">
        <f t="shared" si="4"/>
        <v>297000</v>
      </c>
      <c r="N17" s="2">
        <f t="shared" si="4"/>
        <v>330000</v>
      </c>
      <c r="O17" s="2">
        <f t="shared" si="4"/>
        <v>363000</v>
      </c>
      <c r="P17" s="2">
        <f t="shared" si="4"/>
        <v>396000</v>
      </c>
    </row>
    <row r="18" spans="1:16" x14ac:dyDescent="0.25">
      <c r="A18" s="1">
        <f t="shared" si="7"/>
        <v>12</v>
      </c>
      <c r="B18" s="1">
        <f t="shared" si="8"/>
        <v>166</v>
      </c>
      <c r="C18" s="1">
        <f t="shared" si="9"/>
        <v>180</v>
      </c>
      <c r="D18" s="1" t="str">
        <f t="shared" si="5"/>
        <v>166 - 180</v>
      </c>
      <c r="E18" s="2">
        <f t="shared" si="6"/>
        <v>36000</v>
      </c>
      <c r="F18" s="2">
        <f t="shared" si="4"/>
        <v>72000</v>
      </c>
      <c r="G18" s="2">
        <f t="shared" si="4"/>
        <v>108000</v>
      </c>
      <c r="H18" s="2">
        <f t="shared" si="4"/>
        <v>144000</v>
      </c>
      <c r="I18" s="2">
        <f t="shared" si="4"/>
        <v>180000</v>
      </c>
      <c r="J18" s="2">
        <f t="shared" si="4"/>
        <v>216000</v>
      </c>
      <c r="K18" s="2">
        <f t="shared" si="4"/>
        <v>252000</v>
      </c>
      <c r="L18" s="2">
        <f t="shared" si="4"/>
        <v>288000</v>
      </c>
      <c r="M18" s="2">
        <f t="shared" si="4"/>
        <v>324000</v>
      </c>
      <c r="N18" s="2">
        <f t="shared" si="4"/>
        <v>360000</v>
      </c>
      <c r="O18" s="2">
        <f t="shared" si="4"/>
        <v>396000</v>
      </c>
      <c r="P18" s="2">
        <f t="shared" si="4"/>
        <v>432000</v>
      </c>
    </row>
    <row r="19" spans="1:16" x14ac:dyDescent="0.25">
      <c r="A19" s="1">
        <f t="shared" si="7"/>
        <v>13</v>
      </c>
      <c r="B19" s="1">
        <f t="shared" si="8"/>
        <v>181</v>
      </c>
      <c r="C19" s="1">
        <f t="shared" si="9"/>
        <v>195</v>
      </c>
      <c r="D19" s="1" t="str">
        <f t="shared" si="5"/>
        <v>181 - 195</v>
      </c>
      <c r="E19" s="2">
        <f t="shared" si="6"/>
        <v>39000</v>
      </c>
      <c r="F19" s="2">
        <f t="shared" si="4"/>
        <v>78000</v>
      </c>
      <c r="G19" s="2">
        <f t="shared" si="4"/>
        <v>117000</v>
      </c>
      <c r="H19" s="2">
        <f t="shared" si="4"/>
        <v>156000</v>
      </c>
      <c r="I19" s="2">
        <f t="shared" si="4"/>
        <v>195000</v>
      </c>
      <c r="J19" s="2">
        <f t="shared" si="4"/>
        <v>234000</v>
      </c>
      <c r="K19" s="2">
        <f t="shared" si="4"/>
        <v>273000</v>
      </c>
      <c r="L19" s="2">
        <f t="shared" si="4"/>
        <v>312000</v>
      </c>
      <c r="M19" s="2">
        <f t="shared" si="4"/>
        <v>351000</v>
      </c>
      <c r="N19" s="2">
        <f t="shared" si="4"/>
        <v>390000</v>
      </c>
      <c r="O19" s="2">
        <f t="shared" si="4"/>
        <v>429000</v>
      </c>
      <c r="P19" s="2">
        <f t="shared" si="4"/>
        <v>468000</v>
      </c>
    </row>
    <row r="20" spans="1:16" x14ac:dyDescent="0.25">
      <c r="A20" s="1">
        <f t="shared" si="7"/>
        <v>14</v>
      </c>
      <c r="B20" s="1">
        <f t="shared" si="8"/>
        <v>196</v>
      </c>
      <c r="C20" s="1">
        <f t="shared" si="9"/>
        <v>210</v>
      </c>
      <c r="D20" s="1" t="str">
        <f t="shared" si="5"/>
        <v>196 - 210</v>
      </c>
      <c r="E20" s="2">
        <f t="shared" si="6"/>
        <v>42000</v>
      </c>
      <c r="F20" s="2">
        <f t="shared" si="4"/>
        <v>84000</v>
      </c>
      <c r="G20" s="2">
        <f t="shared" si="4"/>
        <v>126000</v>
      </c>
      <c r="H20" s="2">
        <f t="shared" si="4"/>
        <v>168000</v>
      </c>
      <c r="I20" s="2">
        <f t="shared" si="4"/>
        <v>210000</v>
      </c>
      <c r="J20" s="2">
        <f t="shared" si="4"/>
        <v>252000</v>
      </c>
      <c r="K20" s="2">
        <f t="shared" si="4"/>
        <v>294000</v>
      </c>
      <c r="L20" s="2">
        <f t="shared" si="4"/>
        <v>336000</v>
      </c>
      <c r="M20" s="2">
        <f t="shared" si="4"/>
        <v>378000</v>
      </c>
      <c r="N20" s="2">
        <f t="shared" si="4"/>
        <v>420000</v>
      </c>
      <c r="O20" s="2">
        <f t="shared" si="4"/>
        <v>462000</v>
      </c>
      <c r="P20" s="2">
        <f t="shared" si="4"/>
        <v>504000</v>
      </c>
    </row>
    <row r="21" spans="1:16" x14ac:dyDescent="0.25">
      <c r="A21" s="1">
        <f t="shared" si="7"/>
        <v>15</v>
      </c>
      <c r="B21" s="1">
        <f t="shared" si="8"/>
        <v>211</v>
      </c>
      <c r="C21" s="1">
        <f t="shared" si="9"/>
        <v>225</v>
      </c>
      <c r="D21" s="1" t="str">
        <f t="shared" si="5"/>
        <v>211 - 225</v>
      </c>
      <c r="E21" s="2">
        <f t="shared" si="6"/>
        <v>45000</v>
      </c>
      <c r="F21" s="2">
        <f t="shared" si="4"/>
        <v>90000</v>
      </c>
      <c r="G21" s="2">
        <f t="shared" si="4"/>
        <v>135000</v>
      </c>
      <c r="H21" s="2">
        <f t="shared" si="4"/>
        <v>180000</v>
      </c>
      <c r="I21" s="2">
        <f t="shared" si="4"/>
        <v>225000</v>
      </c>
      <c r="J21" s="2">
        <f t="shared" si="4"/>
        <v>270000</v>
      </c>
      <c r="K21" s="2">
        <f t="shared" si="4"/>
        <v>315000</v>
      </c>
      <c r="L21" s="2">
        <f t="shared" si="4"/>
        <v>360000</v>
      </c>
      <c r="M21" s="2">
        <f t="shared" si="4"/>
        <v>405000</v>
      </c>
      <c r="N21" s="2">
        <f t="shared" si="4"/>
        <v>450000</v>
      </c>
      <c r="O21" s="2">
        <f t="shared" si="4"/>
        <v>495000</v>
      </c>
      <c r="P21" s="2">
        <f t="shared" si="4"/>
        <v>540000</v>
      </c>
    </row>
    <row r="22" spans="1:16" x14ac:dyDescent="0.25">
      <c r="A22" s="1">
        <f t="shared" si="7"/>
        <v>16</v>
      </c>
      <c r="B22" s="1">
        <f t="shared" si="8"/>
        <v>226</v>
      </c>
      <c r="C22" s="1">
        <f t="shared" si="9"/>
        <v>240</v>
      </c>
      <c r="D22" s="1" t="str">
        <f t="shared" si="5"/>
        <v>226 - 240</v>
      </c>
      <c r="E22" s="2">
        <f t="shared" si="6"/>
        <v>48000</v>
      </c>
      <c r="F22" s="2">
        <f t="shared" si="4"/>
        <v>96000</v>
      </c>
      <c r="G22" s="2">
        <f t="shared" si="4"/>
        <v>144000</v>
      </c>
      <c r="H22" s="2">
        <f t="shared" si="4"/>
        <v>192000</v>
      </c>
      <c r="I22" s="2">
        <f t="shared" si="4"/>
        <v>240000</v>
      </c>
      <c r="J22" s="2">
        <f t="shared" si="4"/>
        <v>288000</v>
      </c>
      <c r="K22" s="2">
        <f t="shared" si="4"/>
        <v>336000</v>
      </c>
      <c r="L22" s="2">
        <f t="shared" si="4"/>
        <v>384000</v>
      </c>
      <c r="M22" s="2">
        <f t="shared" si="4"/>
        <v>432000</v>
      </c>
      <c r="N22" s="2">
        <f t="shared" si="4"/>
        <v>480000</v>
      </c>
      <c r="O22" s="2">
        <f t="shared" si="4"/>
        <v>528000</v>
      </c>
      <c r="P22" s="2">
        <f t="shared" si="4"/>
        <v>576000</v>
      </c>
    </row>
    <row r="23" spans="1:16" x14ac:dyDescent="0.25">
      <c r="A23" s="1">
        <f t="shared" si="7"/>
        <v>17</v>
      </c>
      <c r="B23" s="1">
        <f t="shared" si="8"/>
        <v>241</v>
      </c>
      <c r="C23" s="1">
        <f t="shared" si="9"/>
        <v>255</v>
      </c>
      <c r="D23" s="1" t="str">
        <f t="shared" si="5"/>
        <v>241 - 255</v>
      </c>
      <c r="E23" s="2">
        <f t="shared" si="6"/>
        <v>51000</v>
      </c>
      <c r="F23" s="2">
        <f t="shared" si="6"/>
        <v>102000</v>
      </c>
      <c r="G23" s="2">
        <f t="shared" si="6"/>
        <v>153000</v>
      </c>
      <c r="H23" s="2">
        <f t="shared" si="6"/>
        <v>204000</v>
      </c>
      <c r="I23" s="2">
        <f t="shared" si="6"/>
        <v>255000</v>
      </c>
      <c r="J23" s="2">
        <f t="shared" si="6"/>
        <v>306000</v>
      </c>
      <c r="K23" s="2">
        <f t="shared" si="6"/>
        <v>357000</v>
      </c>
      <c r="L23" s="2">
        <f t="shared" si="6"/>
        <v>408000</v>
      </c>
      <c r="M23" s="2">
        <f t="shared" si="6"/>
        <v>459000</v>
      </c>
      <c r="N23" s="2">
        <f t="shared" si="6"/>
        <v>510000</v>
      </c>
      <c r="O23" s="2">
        <f t="shared" si="6"/>
        <v>561000</v>
      </c>
      <c r="P23" s="2">
        <f t="shared" si="6"/>
        <v>612000</v>
      </c>
    </row>
    <row r="24" spans="1:16" x14ac:dyDescent="0.25">
      <c r="A24" s="1">
        <f t="shared" si="7"/>
        <v>18</v>
      </c>
      <c r="B24" s="1">
        <f t="shared" si="8"/>
        <v>256</v>
      </c>
      <c r="C24" s="1">
        <f t="shared" si="9"/>
        <v>270</v>
      </c>
      <c r="D24" s="1" t="str">
        <f t="shared" si="5"/>
        <v>256 - 270</v>
      </c>
      <c r="E24" s="2">
        <f t="shared" ref="E24:P26" si="10">E$5*$C24</f>
        <v>54000</v>
      </c>
      <c r="F24" s="2">
        <f t="shared" si="10"/>
        <v>108000</v>
      </c>
      <c r="G24" s="2">
        <f t="shared" si="10"/>
        <v>162000</v>
      </c>
      <c r="H24" s="2">
        <f t="shared" si="10"/>
        <v>216000</v>
      </c>
      <c r="I24" s="2">
        <f t="shared" si="10"/>
        <v>270000</v>
      </c>
      <c r="J24" s="2">
        <f t="shared" si="10"/>
        <v>324000</v>
      </c>
      <c r="K24" s="2">
        <f t="shared" si="10"/>
        <v>378000</v>
      </c>
      <c r="L24" s="2">
        <f t="shared" si="10"/>
        <v>432000</v>
      </c>
      <c r="M24" s="2">
        <f t="shared" si="10"/>
        <v>486000</v>
      </c>
      <c r="N24" s="2">
        <f t="shared" si="10"/>
        <v>540000</v>
      </c>
      <c r="O24" s="2">
        <f t="shared" si="10"/>
        <v>594000</v>
      </c>
      <c r="P24" s="2">
        <f t="shared" si="10"/>
        <v>648000</v>
      </c>
    </row>
    <row r="25" spans="1:16" x14ac:dyDescent="0.25">
      <c r="A25" s="1">
        <f t="shared" si="7"/>
        <v>19</v>
      </c>
      <c r="B25" s="1">
        <f t="shared" si="8"/>
        <v>271</v>
      </c>
      <c r="C25" s="1">
        <f t="shared" si="9"/>
        <v>285</v>
      </c>
      <c r="D25" s="1" t="str">
        <f t="shared" si="5"/>
        <v>271 - 285</v>
      </c>
      <c r="E25" s="2">
        <f t="shared" si="10"/>
        <v>57000</v>
      </c>
      <c r="F25" s="2">
        <f t="shared" si="10"/>
        <v>114000</v>
      </c>
      <c r="G25" s="2">
        <f t="shared" si="10"/>
        <v>171000</v>
      </c>
      <c r="H25" s="2">
        <f t="shared" si="10"/>
        <v>228000</v>
      </c>
      <c r="I25" s="2">
        <f t="shared" si="10"/>
        <v>285000</v>
      </c>
      <c r="J25" s="2">
        <f t="shared" si="10"/>
        <v>342000</v>
      </c>
      <c r="K25" s="2">
        <f t="shared" si="10"/>
        <v>399000</v>
      </c>
      <c r="L25" s="2">
        <f t="shared" si="10"/>
        <v>456000</v>
      </c>
      <c r="M25" s="2">
        <f t="shared" si="10"/>
        <v>513000</v>
      </c>
      <c r="N25" s="2">
        <f t="shared" si="10"/>
        <v>570000</v>
      </c>
      <c r="O25" s="2">
        <f t="shared" si="10"/>
        <v>627000</v>
      </c>
      <c r="P25" s="2">
        <f t="shared" si="10"/>
        <v>684000</v>
      </c>
    </row>
    <row r="26" spans="1:16" x14ac:dyDescent="0.25">
      <c r="A26" s="1">
        <f t="shared" si="7"/>
        <v>20</v>
      </c>
      <c r="B26" s="1">
        <f t="shared" si="8"/>
        <v>286</v>
      </c>
      <c r="C26" s="1">
        <f t="shared" si="9"/>
        <v>300</v>
      </c>
      <c r="D26" s="1" t="str">
        <f t="shared" si="5"/>
        <v>286 - 300</v>
      </c>
      <c r="E26" s="2">
        <f t="shared" si="10"/>
        <v>60000</v>
      </c>
      <c r="F26" s="2">
        <f t="shared" si="10"/>
        <v>120000</v>
      </c>
      <c r="G26" s="2">
        <f t="shared" si="10"/>
        <v>180000</v>
      </c>
      <c r="H26" s="2">
        <f t="shared" si="10"/>
        <v>240000</v>
      </c>
      <c r="I26" s="2">
        <f t="shared" si="10"/>
        <v>300000</v>
      </c>
      <c r="J26" s="2">
        <f t="shared" si="10"/>
        <v>360000</v>
      </c>
      <c r="K26" s="2">
        <f t="shared" si="10"/>
        <v>420000</v>
      </c>
      <c r="L26" s="2">
        <f t="shared" si="10"/>
        <v>480000</v>
      </c>
      <c r="M26" s="2">
        <f t="shared" si="10"/>
        <v>540000</v>
      </c>
      <c r="N26" s="2">
        <f t="shared" si="10"/>
        <v>600000</v>
      </c>
      <c r="O26" s="2">
        <f t="shared" si="10"/>
        <v>660000</v>
      </c>
      <c r="P26" s="2">
        <f t="shared" si="10"/>
        <v>720000</v>
      </c>
    </row>
    <row r="27" spans="1:16" x14ac:dyDescent="0.25">
      <c r="A27" s="1"/>
      <c r="B27" s="1"/>
      <c r="C27" s="1"/>
      <c r="D27" s="1"/>
      <c r="E27" s="2"/>
      <c r="F27" s="2"/>
      <c r="G27" s="2"/>
      <c r="H27" s="2"/>
      <c r="I27" s="2"/>
      <c r="J27" s="2"/>
      <c r="K27" s="2"/>
      <c r="L27" s="2"/>
      <c r="M27" s="2"/>
      <c r="N27" s="2"/>
      <c r="O27" s="2"/>
      <c r="P27" s="2"/>
    </row>
    <row r="31" spans="1:16" x14ac:dyDescent="0.25">
      <c r="A31">
        <f>+A7</f>
        <v>1</v>
      </c>
      <c r="B31">
        <f t="shared" ref="B31:C31" si="11">+B7</f>
        <v>1</v>
      </c>
      <c r="C31">
        <f t="shared" si="11"/>
        <v>15</v>
      </c>
      <c r="E31" s="3">
        <f>E7*0.002</f>
        <v>6</v>
      </c>
      <c r="F31" s="3">
        <f t="shared" ref="F31:P31" si="12">F7*0.002</f>
        <v>12</v>
      </c>
      <c r="G31" s="3">
        <f t="shared" si="12"/>
        <v>18</v>
      </c>
      <c r="H31" s="3">
        <f t="shared" si="12"/>
        <v>24</v>
      </c>
      <c r="I31" s="3">
        <f t="shared" si="12"/>
        <v>30</v>
      </c>
      <c r="J31" s="3">
        <f t="shared" si="12"/>
        <v>36</v>
      </c>
      <c r="K31" s="3">
        <f t="shared" si="12"/>
        <v>42</v>
      </c>
      <c r="L31" s="3">
        <f t="shared" si="12"/>
        <v>48</v>
      </c>
      <c r="M31" s="3">
        <f t="shared" si="12"/>
        <v>54</v>
      </c>
      <c r="N31" s="3">
        <f t="shared" si="12"/>
        <v>60</v>
      </c>
      <c r="O31" s="3">
        <f t="shared" si="12"/>
        <v>66</v>
      </c>
      <c r="P31" s="3">
        <f t="shared" si="12"/>
        <v>72</v>
      </c>
    </row>
    <row r="32" spans="1:16" x14ac:dyDescent="0.25">
      <c r="A32">
        <f t="shared" ref="A32:C32" si="13">+A8</f>
        <v>2</v>
      </c>
      <c r="B32">
        <f t="shared" si="13"/>
        <v>16</v>
      </c>
      <c r="C32">
        <f t="shared" si="13"/>
        <v>30</v>
      </c>
      <c r="E32" s="3">
        <f t="shared" ref="E32:P32" si="14">E8*0.002</f>
        <v>12</v>
      </c>
      <c r="F32" s="3">
        <f t="shared" si="14"/>
        <v>24</v>
      </c>
      <c r="G32" s="3">
        <f t="shared" si="14"/>
        <v>36</v>
      </c>
      <c r="H32" s="3">
        <f t="shared" si="14"/>
        <v>48</v>
      </c>
      <c r="I32" s="3">
        <f t="shared" si="14"/>
        <v>60</v>
      </c>
      <c r="J32" s="3">
        <f t="shared" si="14"/>
        <v>72</v>
      </c>
      <c r="K32" s="3">
        <f t="shared" si="14"/>
        <v>84</v>
      </c>
      <c r="L32" s="3">
        <f t="shared" si="14"/>
        <v>96</v>
      </c>
      <c r="M32" s="3">
        <f t="shared" si="14"/>
        <v>108</v>
      </c>
      <c r="N32" s="3">
        <f t="shared" si="14"/>
        <v>120</v>
      </c>
      <c r="O32" s="3">
        <f t="shared" si="14"/>
        <v>132</v>
      </c>
      <c r="P32" s="3">
        <f t="shared" si="14"/>
        <v>144</v>
      </c>
    </row>
    <row r="33" spans="1:16" x14ac:dyDescent="0.25">
      <c r="A33">
        <f t="shared" ref="A33:C33" si="15">+A9</f>
        <v>3</v>
      </c>
      <c r="B33">
        <f t="shared" si="15"/>
        <v>31</v>
      </c>
      <c r="C33">
        <f t="shared" si="15"/>
        <v>45</v>
      </c>
      <c r="E33" s="3">
        <f t="shared" ref="E33:P33" si="16">E9*0.002</f>
        <v>18</v>
      </c>
      <c r="F33" s="3">
        <f t="shared" si="16"/>
        <v>36</v>
      </c>
      <c r="G33" s="3">
        <f t="shared" si="16"/>
        <v>54</v>
      </c>
      <c r="H33" s="3">
        <f t="shared" si="16"/>
        <v>72</v>
      </c>
      <c r="I33" s="3">
        <f t="shared" si="16"/>
        <v>90</v>
      </c>
      <c r="J33" s="3">
        <f t="shared" si="16"/>
        <v>108</v>
      </c>
      <c r="K33" s="3">
        <f t="shared" si="16"/>
        <v>126</v>
      </c>
      <c r="L33" s="3">
        <f t="shared" si="16"/>
        <v>144</v>
      </c>
      <c r="M33" s="3">
        <f t="shared" si="16"/>
        <v>162</v>
      </c>
      <c r="N33" s="3">
        <f t="shared" si="16"/>
        <v>180</v>
      </c>
      <c r="O33" s="3">
        <f t="shared" si="16"/>
        <v>198</v>
      </c>
      <c r="P33" s="3">
        <f t="shared" si="16"/>
        <v>216</v>
      </c>
    </row>
    <row r="34" spans="1:16" x14ac:dyDescent="0.25">
      <c r="A34">
        <f t="shared" ref="A34:C34" si="17">+A10</f>
        <v>4</v>
      </c>
      <c r="B34">
        <f t="shared" si="17"/>
        <v>46</v>
      </c>
      <c r="C34">
        <f t="shared" si="17"/>
        <v>60</v>
      </c>
      <c r="E34" s="3">
        <f t="shared" ref="E34:P34" si="18">E10*0.002</f>
        <v>24</v>
      </c>
      <c r="F34" s="3">
        <f t="shared" si="18"/>
        <v>48</v>
      </c>
      <c r="G34" s="3">
        <f t="shared" si="18"/>
        <v>72</v>
      </c>
      <c r="H34" s="3">
        <f t="shared" si="18"/>
        <v>96</v>
      </c>
      <c r="I34" s="3">
        <f t="shared" si="18"/>
        <v>120</v>
      </c>
      <c r="J34" s="3">
        <f t="shared" si="18"/>
        <v>144</v>
      </c>
      <c r="K34" s="3">
        <f t="shared" si="18"/>
        <v>168</v>
      </c>
      <c r="L34" s="3">
        <f t="shared" si="18"/>
        <v>192</v>
      </c>
      <c r="M34" s="3">
        <f t="shared" si="18"/>
        <v>216</v>
      </c>
      <c r="N34" s="3">
        <f t="shared" si="18"/>
        <v>240</v>
      </c>
      <c r="O34" s="3">
        <f t="shared" si="18"/>
        <v>264</v>
      </c>
      <c r="P34" s="3">
        <f t="shared" si="18"/>
        <v>288</v>
      </c>
    </row>
    <row r="35" spans="1:16" x14ac:dyDescent="0.25">
      <c r="A35">
        <f t="shared" ref="A35:C35" si="19">+A11</f>
        <v>5</v>
      </c>
      <c r="B35">
        <f t="shared" si="19"/>
        <v>61</v>
      </c>
      <c r="C35">
        <f t="shared" si="19"/>
        <v>75</v>
      </c>
      <c r="E35" s="3">
        <f t="shared" ref="E35:P35" si="20">E11*0.002</f>
        <v>30</v>
      </c>
      <c r="F35" s="3">
        <f t="shared" si="20"/>
        <v>60</v>
      </c>
      <c r="G35" s="3">
        <f t="shared" si="20"/>
        <v>90</v>
      </c>
      <c r="H35" s="3">
        <f t="shared" si="20"/>
        <v>120</v>
      </c>
      <c r="I35" s="3">
        <f t="shared" si="20"/>
        <v>150</v>
      </c>
      <c r="J35" s="3">
        <f t="shared" si="20"/>
        <v>180</v>
      </c>
      <c r="K35" s="3">
        <f t="shared" si="20"/>
        <v>210</v>
      </c>
      <c r="L35" s="3">
        <f t="shared" si="20"/>
        <v>240</v>
      </c>
      <c r="M35" s="3">
        <f t="shared" si="20"/>
        <v>270</v>
      </c>
      <c r="N35" s="3">
        <f t="shared" si="20"/>
        <v>300</v>
      </c>
      <c r="O35" s="3">
        <f t="shared" si="20"/>
        <v>330</v>
      </c>
      <c r="P35" s="3">
        <f t="shared" si="20"/>
        <v>360</v>
      </c>
    </row>
    <row r="36" spans="1:16" x14ac:dyDescent="0.25">
      <c r="A36">
        <f t="shared" ref="A36:C36" si="21">+A12</f>
        <v>6</v>
      </c>
      <c r="B36">
        <f t="shared" si="21"/>
        <v>76</v>
      </c>
      <c r="C36">
        <f t="shared" si="21"/>
        <v>90</v>
      </c>
      <c r="E36" s="3">
        <f t="shared" ref="E36:P36" si="22">E12*0.002</f>
        <v>36</v>
      </c>
      <c r="F36" s="3">
        <f t="shared" si="22"/>
        <v>72</v>
      </c>
      <c r="G36" s="3">
        <f t="shared" si="22"/>
        <v>108</v>
      </c>
      <c r="H36" s="3">
        <f t="shared" si="22"/>
        <v>144</v>
      </c>
      <c r="I36" s="3">
        <f t="shared" si="22"/>
        <v>180</v>
      </c>
      <c r="J36" s="3">
        <f t="shared" si="22"/>
        <v>216</v>
      </c>
      <c r="K36" s="3">
        <f t="shared" si="22"/>
        <v>252</v>
      </c>
      <c r="L36" s="3">
        <f t="shared" si="22"/>
        <v>288</v>
      </c>
      <c r="M36" s="3">
        <f t="shared" si="22"/>
        <v>324</v>
      </c>
      <c r="N36" s="3">
        <f t="shared" si="22"/>
        <v>360</v>
      </c>
      <c r="O36" s="3">
        <f t="shared" si="22"/>
        <v>396</v>
      </c>
      <c r="P36" s="3">
        <f t="shared" si="22"/>
        <v>432</v>
      </c>
    </row>
    <row r="37" spans="1:16" x14ac:dyDescent="0.25">
      <c r="A37">
        <f t="shared" ref="A37:C37" si="23">+A13</f>
        <v>7</v>
      </c>
      <c r="B37">
        <f t="shared" si="23"/>
        <v>91</v>
      </c>
      <c r="C37">
        <f t="shared" si="23"/>
        <v>105</v>
      </c>
      <c r="E37" s="3">
        <f t="shared" ref="E37:P37" si="24">E13*0.002</f>
        <v>42</v>
      </c>
      <c r="F37" s="3">
        <f t="shared" si="24"/>
        <v>84</v>
      </c>
      <c r="G37" s="3">
        <f t="shared" si="24"/>
        <v>126</v>
      </c>
      <c r="H37" s="3">
        <f t="shared" si="24"/>
        <v>168</v>
      </c>
      <c r="I37" s="3">
        <f t="shared" si="24"/>
        <v>210</v>
      </c>
      <c r="J37" s="3">
        <f t="shared" si="24"/>
        <v>252</v>
      </c>
      <c r="K37" s="3">
        <f t="shared" si="24"/>
        <v>294</v>
      </c>
      <c r="L37" s="3">
        <f t="shared" si="24"/>
        <v>336</v>
      </c>
      <c r="M37" s="3">
        <f t="shared" si="24"/>
        <v>378</v>
      </c>
      <c r="N37" s="3">
        <f t="shared" si="24"/>
        <v>420</v>
      </c>
      <c r="O37" s="3">
        <f t="shared" si="24"/>
        <v>462</v>
      </c>
      <c r="P37" s="3">
        <f t="shared" si="24"/>
        <v>504</v>
      </c>
    </row>
    <row r="38" spans="1:16" x14ac:dyDescent="0.25">
      <c r="A38">
        <f t="shared" ref="A38:C38" si="25">+A14</f>
        <v>8</v>
      </c>
      <c r="B38">
        <f t="shared" si="25"/>
        <v>106</v>
      </c>
      <c r="C38">
        <f t="shared" si="25"/>
        <v>120</v>
      </c>
      <c r="E38" s="3">
        <f t="shared" ref="E38:P38" si="26">E14*0.002</f>
        <v>48</v>
      </c>
      <c r="F38" s="3">
        <f t="shared" si="26"/>
        <v>96</v>
      </c>
      <c r="G38" s="3">
        <f t="shared" si="26"/>
        <v>144</v>
      </c>
      <c r="H38" s="3">
        <f t="shared" si="26"/>
        <v>192</v>
      </c>
      <c r="I38" s="3">
        <f t="shared" si="26"/>
        <v>240</v>
      </c>
      <c r="J38" s="3">
        <f t="shared" si="26"/>
        <v>288</v>
      </c>
      <c r="K38" s="3">
        <f t="shared" si="26"/>
        <v>336</v>
      </c>
      <c r="L38" s="3">
        <f t="shared" si="26"/>
        <v>384</v>
      </c>
      <c r="M38" s="3">
        <f t="shared" si="26"/>
        <v>432</v>
      </c>
      <c r="N38" s="3">
        <f t="shared" si="26"/>
        <v>480</v>
      </c>
      <c r="O38" s="3">
        <f t="shared" si="26"/>
        <v>528</v>
      </c>
      <c r="P38" s="3">
        <f t="shared" si="26"/>
        <v>576</v>
      </c>
    </row>
    <row r="39" spans="1:16" x14ac:dyDescent="0.25">
      <c r="A39">
        <f t="shared" ref="A39:C39" si="27">+A15</f>
        <v>9</v>
      </c>
      <c r="B39">
        <f t="shared" si="27"/>
        <v>121</v>
      </c>
      <c r="C39">
        <f t="shared" si="27"/>
        <v>135</v>
      </c>
      <c r="E39" s="3">
        <f t="shared" ref="E39:P39" si="28">E15*0.002</f>
        <v>54</v>
      </c>
      <c r="F39" s="3">
        <f t="shared" si="28"/>
        <v>108</v>
      </c>
      <c r="G39" s="3">
        <f t="shared" si="28"/>
        <v>162</v>
      </c>
      <c r="H39" s="3">
        <f t="shared" si="28"/>
        <v>216</v>
      </c>
      <c r="I39" s="3">
        <f t="shared" si="28"/>
        <v>270</v>
      </c>
      <c r="J39" s="3">
        <f t="shared" si="28"/>
        <v>324</v>
      </c>
      <c r="K39" s="3">
        <f t="shared" si="28"/>
        <v>378</v>
      </c>
      <c r="L39" s="3">
        <f t="shared" si="28"/>
        <v>432</v>
      </c>
      <c r="M39" s="3">
        <f t="shared" si="28"/>
        <v>486</v>
      </c>
      <c r="N39" s="3">
        <f t="shared" si="28"/>
        <v>540</v>
      </c>
      <c r="O39" s="3">
        <f t="shared" si="28"/>
        <v>594</v>
      </c>
      <c r="P39" s="3">
        <f t="shared" si="28"/>
        <v>648</v>
      </c>
    </row>
    <row r="40" spans="1:16" x14ac:dyDescent="0.25">
      <c r="A40">
        <f t="shared" ref="A40:C40" si="29">+A16</f>
        <v>10</v>
      </c>
      <c r="B40">
        <f t="shared" si="29"/>
        <v>136</v>
      </c>
      <c r="C40">
        <f t="shared" si="29"/>
        <v>150</v>
      </c>
      <c r="E40" s="3">
        <f t="shared" ref="E40:P40" si="30">E16*0.002</f>
        <v>60</v>
      </c>
      <c r="F40" s="3">
        <f t="shared" si="30"/>
        <v>120</v>
      </c>
      <c r="G40" s="3">
        <f t="shared" si="30"/>
        <v>180</v>
      </c>
      <c r="H40" s="3">
        <f t="shared" si="30"/>
        <v>240</v>
      </c>
      <c r="I40" s="3">
        <f t="shared" si="30"/>
        <v>300</v>
      </c>
      <c r="J40" s="3">
        <f t="shared" si="30"/>
        <v>360</v>
      </c>
      <c r="K40" s="3">
        <f t="shared" si="30"/>
        <v>420</v>
      </c>
      <c r="L40" s="3">
        <f t="shared" si="30"/>
        <v>480</v>
      </c>
      <c r="M40" s="3">
        <f t="shared" si="30"/>
        <v>540</v>
      </c>
      <c r="N40" s="3">
        <f t="shared" si="30"/>
        <v>600</v>
      </c>
      <c r="O40" s="3">
        <f t="shared" si="30"/>
        <v>660</v>
      </c>
      <c r="P40" s="3">
        <f t="shared" si="30"/>
        <v>720</v>
      </c>
    </row>
    <row r="41" spans="1:16" x14ac:dyDescent="0.25">
      <c r="A41">
        <f t="shared" ref="A41:C41" si="31">+A17</f>
        <v>11</v>
      </c>
      <c r="B41">
        <f t="shared" si="31"/>
        <v>151</v>
      </c>
      <c r="C41">
        <f t="shared" si="31"/>
        <v>165</v>
      </c>
      <c r="E41" s="3">
        <f t="shared" ref="E41:P41" si="32">E17*0.002</f>
        <v>66</v>
      </c>
      <c r="F41" s="3">
        <f t="shared" si="32"/>
        <v>132</v>
      </c>
      <c r="G41" s="3">
        <f t="shared" si="32"/>
        <v>198</v>
      </c>
      <c r="H41" s="3">
        <f t="shared" si="32"/>
        <v>264</v>
      </c>
      <c r="I41" s="3">
        <f t="shared" si="32"/>
        <v>330</v>
      </c>
      <c r="J41" s="3">
        <f t="shared" si="32"/>
        <v>396</v>
      </c>
      <c r="K41" s="3">
        <f t="shared" si="32"/>
        <v>462</v>
      </c>
      <c r="L41" s="3">
        <f t="shared" si="32"/>
        <v>528</v>
      </c>
      <c r="M41" s="3">
        <f t="shared" si="32"/>
        <v>594</v>
      </c>
      <c r="N41" s="3">
        <f t="shared" si="32"/>
        <v>660</v>
      </c>
      <c r="O41" s="3">
        <f t="shared" si="32"/>
        <v>726</v>
      </c>
      <c r="P41" s="3">
        <f t="shared" si="32"/>
        <v>792</v>
      </c>
    </row>
    <row r="42" spans="1:16" x14ac:dyDescent="0.25">
      <c r="A42">
        <f t="shared" ref="A42:C42" si="33">+A18</f>
        <v>12</v>
      </c>
      <c r="B42">
        <f t="shared" si="33"/>
        <v>166</v>
      </c>
      <c r="C42">
        <f t="shared" si="33"/>
        <v>180</v>
      </c>
      <c r="E42" s="3">
        <f t="shared" ref="E42:P42" si="34">E18*0.002</f>
        <v>72</v>
      </c>
      <c r="F42" s="3">
        <f t="shared" si="34"/>
        <v>144</v>
      </c>
      <c r="G42" s="3">
        <f t="shared" si="34"/>
        <v>216</v>
      </c>
      <c r="H42" s="3">
        <f t="shared" si="34"/>
        <v>288</v>
      </c>
      <c r="I42" s="3">
        <f t="shared" si="34"/>
        <v>360</v>
      </c>
      <c r="J42" s="3">
        <f t="shared" si="34"/>
        <v>432</v>
      </c>
      <c r="K42" s="3">
        <f t="shared" si="34"/>
        <v>504</v>
      </c>
      <c r="L42" s="3">
        <f t="shared" si="34"/>
        <v>576</v>
      </c>
      <c r="M42" s="3">
        <f t="shared" si="34"/>
        <v>648</v>
      </c>
      <c r="N42" s="3">
        <f t="shared" si="34"/>
        <v>720</v>
      </c>
      <c r="O42" s="3">
        <f t="shared" si="34"/>
        <v>792</v>
      </c>
      <c r="P42" s="3">
        <f t="shared" si="34"/>
        <v>864</v>
      </c>
    </row>
    <row r="43" spans="1:16" x14ac:dyDescent="0.25">
      <c r="A43">
        <f t="shared" ref="A43:C43" si="35">+A19</f>
        <v>13</v>
      </c>
      <c r="B43">
        <f t="shared" si="35"/>
        <v>181</v>
      </c>
      <c r="C43">
        <f t="shared" si="35"/>
        <v>195</v>
      </c>
      <c r="E43" s="3">
        <f t="shared" ref="E43:P43" si="36">E19*0.002</f>
        <v>78</v>
      </c>
      <c r="F43" s="3">
        <f t="shared" si="36"/>
        <v>156</v>
      </c>
      <c r="G43" s="3">
        <f t="shared" si="36"/>
        <v>234</v>
      </c>
      <c r="H43" s="3">
        <f t="shared" si="36"/>
        <v>312</v>
      </c>
      <c r="I43" s="3">
        <f t="shared" si="36"/>
        <v>390</v>
      </c>
      <c r="J43" s="3">
        <f t="shared" si="36"/>
        <v>468</v>
      </c>
      <c r="K43" s="3">
        <f t="shared" si="36"/>
        <v>546</v>
      </c>
      <c r="L43" s="3">
        <f t="shared" si="36"/>
        <v>624</v>
      </c>
      <c r="M43" s="3">
        <f t="shared" si="36"/>
        <v>702</v>
      </c>
      <c r="N43" s="3">
        <f t="shared" si="36"/>
        <v>780</v>
      </c>
      <c r="O43" s="3">
        <f t="shared" si="36"/>
        <v>858</v>
      </c>
      <c r="P43" s="3">
        <f t="shared" si="36"/>
        <v>936</v>
      </c>
    </row>
    <row r="44" spans="1:16" x14ac:dyDescent="0.25">
      <c r="A44">
        <f t="shared" ref="A44:C44" si="37">+A20</f>
        <v>14</v>
      </c>
      <c r="B44">
        <f t="shared" si="37"/>
        <v>196</v>
      </c>
      <c r="C44">
        <f t="shared" si="37"/>
        <v>210</v>
      </c>
      <c r="E44" s="3">
        <f t="shared" ref="E44:P44" si="38">E20*0.002</f>
        <v>84</v>
      </c>
      <c r="F44" s="3">
        <f t="shared" si="38"/>
        <v>168</v>
      </c>
      <c r="G44" s="3">
        <f t="shared" si="38"/>
        <v>252</v>
      </c>
      <c r="H44" s="3">
        <f t="shared" si="38"/>
        <v>336</v>
      </c>
      <c r="I44" s="3">
        <f t="shared" si="38"/>
        <v>420</v>
      </c>
      <c r="J44" s="3">
        <f t="shared" si="38"/>
        <v>504</v>
      </c>
      <c r="K44" s="3">
        <f t="shared" si="38"/>
        <v>588</v>
      </c>
      <c r="L44" s="3">
        <f t="shared" si="38"/>
        <v>672</v>
      </c>
      <c r="M44" s="3">
        <f t="shared" si="38"/>
        <v>756</v>
      </c>
      <c r="N44" s="3">
        <f t="shared" si="38"/>
        <v>840</v>
      </c>
      <c r="O44" s="3">
        <f t="shared" si="38"/>
        <v>924</v>
      </c>
      <c r="P44" s="3">
        <f t="shared" si="38"/>
        <v>1008</v>
      </c>
    </row>
    <row r="45" spans="1:16" x14ac:dyDescent="0.25">
      <c r="A45">
        <f t="shared" ref="A45:C45" si="39">+A21</f>
        <v>15</v>
      </c>
      <c r="B45">
        <f t="shared" si="39"/>
        <v>211</v>
      </c>
      <c r="C45">
        <f t="shared" si="39"/>
        <v>225</v>
      </c>
      <c r="E45" s="3">
        <f t="shared" ref="E45:P45" si="40">E21*0.002</f>
        <v>90</v>
      </c>
      <c r="F45" s="3">
        <f t="shared" si="40"/>
        <v>180</v>
      </c>
      <c r="G45" s="3">
        <f t="shared" si="40"/>
        <v>270</v>
      </c>
      <c r="H45" s="3">
        <f t="shared" si="40"/>
        <v>360</v>
      </c>
      <c r="I45" s="3">
        <f t="shared" si="40"/>
        <v>450</v>
      </c>
      <c r="J45" s="3">
        <f t="shared" si="40"/>
        <v>540</v>
      </c>
      <c r="K45" s="3">
        <f t="shared" si="40"/>
        <v>630</v>
      </c>
      <c r="L45" s="3">
        <f t="shared" si="40"/>
        <v>720</v>
      </c>
      <c r="M45" s="3">
        <f t="shared" si="40"/>
        <v>810</v>
      </c>
      <c r="N45" s="3">
        <f t="shared" si="40"/>
        <v>900</v>
      </c>
      <c r="O45" s="3">
        <f t="shared" si="40"/>
        <v>990</v>
      </c>
      <c r="P45" s="3">
        <f t="shared" si="40"/>
        <v>1080</v>
      </c>
    </row>
    <row r="46" spans="1:16" x14ac:dyDescent="0.25">
      <c r="A46">
        <f t="shared" ref="A46:C46" si="41">+A22</f>
        <v>16</v>
      </c>
      <c r="B46">
        <f t="shared" si="41"/>
        <v>226</v>
      </c>
      <c r="C46">
        <f t="shared" si="41"/>
        <v>240</v>
      </c>
      <c r="E46" s="3">
        <f t="shared" ref="E46:P46" si="42">E22*0.002</f>
        <v>96</v>
      </c>
      <c r="F46" s="3">
        <f t="shared" si="42"/>
        <v>192</v>
      </c>
      <c r="G46" s="3">
        <f t="shared" si="42"/>
        <v>288</v>
      </c>
      <c r="H46" s="3">
        <f t="shared" si="42"/>
        <v>384</v>
      </c>
      <c r="I46" s="3">
        <f t="shared" si="42"/>
        <v>480</v>
      </c>
      <c r="J46" s="3">
        <f t="shared" si="42"/>
        <v>576</v>
      </c>
      <c r="K46" s="3">
        <f t="shared" si="42"/>
        <v>672</v>
      </c>
      <c r="L46" s="3">
        <f t="shared" si="42"/>
        <v>768</v>
      </c>
      <c r="M46" s="3">
        <f t="shared" si="42"/>
        <v>864</v>
      </c>
      <c r="N46" s="3">
        <f t="shared" si="42"/>
        <v>960</v>
      </c>
      <c r="O46" s="3">
        <f t="shared" si="42"/>
        <v>1056</v>
      </c>
      <c r="P46" s="3">
        <f t="shared" si="42"/>
        <v>1152</v>
      </c>
    </row>
    <row r="47" spans="1:16" x14ac:dyDescent="0.25">
      <c r="A47">
        <f t="shared" ref="A47:C47" si="43">+A23</f>
        <v>17</v>
      </c>
      <c r="B47">
        <f t="shared" si="43"/>
        <v>241</v>
      </c>
      <c r="C47">
        <f t="shared" si="43"/>
        <v>255</v>
      </c>
      <c r="E47" s="3">
        <f t="shared" ref="E47:P47" si="44">E23*0.002</f>
        <v>102</v>
      </c>
      <c r="F47" s="3">
        <f t="shared" si="44"/>
        <v>204</v>
      </c>
      <c r="G47" s="3">
        <f t="shared" si="44"/>
        <v>306</v>
      </c>
      <c r="H47" s="3">
        <f t="shared" si="44"/>
        <v>408</v>
      </c>
      <c r="I47" s="3">
        <f t="shared" si="44"/>
        <v>510</v>
      </c>
      <c r="J47" s="3">
        <f t="shared" si="44"/>
        <v>612</v>
      </c>
      <c r="K47" s="3">
        <f t="shared" si="44"/>
        <v>714</v>
      </c>
      <c r="L47" s="3">
        <f t="shared" si="44"/>
        <v>816</v>
      </c>
      <c r="M47" s="3">
        <f t="shared" si="44"/>
        <v>918</v>
      </c>
      <c r="N47" s="3">
        <f t="shared" si="44"/>
        <v>1020</v>
      </c>
      <c r="O47" s="3">
        <f t="shared" si="44"/>
        <v>1122</v>
      </c>
      <c r="P47" s="3">
        <f t="shared" si="44"/>
        <v>1224</v>
      </c>
    </row>
    <row r="48" spans="1:16" x14ac:dyDescent="0.25">
      <c r="A48">
        <f t="shared" ref="A48:C48" si="45">+A24</f>
        <v>18</v>
      </c>
      <c r="B48">
        <f t="shared" si="45"/>
        <v>256</v>
      </c>
      <c r="C48">
        <f t="shared" si="45"/>
        <v>270</v>
      </c>
      <c r="E48" s="3">
        <f t="shared" ref="E48:P48" si="46">E24*0.002</f>
        <v>108</v>
      </c>
      <c r="F48" s="3">
        <f t="shared" si="46"/>
        <v>216</v>
      </c>
      <c r="G48" s="3">
        <f t="shared" si="46"/>
        <v>324</v>
      </c>
      <c r="H48" s="3">
        <f t="shared" si="46"/>
        <v>432</v>
      </c>
      <c r="I48" s="3">
        <f t="shared" si="46"/>
        <v>540</v>
      </c>
      <c r="J48" s="3">
        <f t="shared" si="46"/>
        <v>648</v>
      </c>
      <c r="K48" s="3">
        <f t="shared" si="46"/>
        <v>756</v>
      </c>
      <c r="L48" s="3">
        <f t="shared" si="46"/>
        <v>864</v>
      </c>
      <c r="M48" s="3">
        <f t="shared" si="46"/>
        <v>972</v>
      </c>
      <c r="N48" s="3">
        <f t="shared" si="46"/>
        <v>1080</v>
      </c>
      <c r="O48" s="3">
        <f t="shared" si="46"/>
        <v>1188</v>
      </c>
      <c r="P48" s="3">
        <f t="shared" si="46"/>
        <v>1296</v>
      </c>
    </row>
    <row r="49" spans="1:16" x14ac:dyDescent="0.25">
      <c r="A49">
        <f t="shared" ref="A49:C49" si="47">+A25</f>
        <v>19</v>
      </c>
      <c r="B49">
        <f t="shared" si="47"/>
        <v>271</v>
      </c>
      <c r="C49">
        <f t="shared" si="47"/>
        <v>285</v>
      </c>
      <c r="E49" s="3">
        <f t="shared" ref="E49:P49" si="48">E25*0.002</f>
        <v>114</v>
      </c>
      <c r="F49" s="3">
        <f t="shared" si="48"/>
        <v>228</v>
      </c>
      <c r="G49" s="3">
        <f t="shared" si="48"/>
        <v>342</v>
      </c>
      <c r="H49" s="3">
        <f t="shared" si="48"/>
        <v>456</v>
      </c>
      <c r="I49" s="3">
        <f t="shared" si="48"/>
        <v>570</v>
      </c>
      <c r="J49" s="3">
        <f t="shared" si="48"/>
        <v>684</v>
      </c>
      <c r="K49" s="3">
        <f t="shared" si="48"/>
        <v>798</v>
      </c>
      <c r="L49" s="3">
        <f t="shared" si="48"/>
        <v>912</v>
      </c>
      <c r="M49" s="3">
        <f t="shared" si="48"/>
        <v>1026</v>
      </c>
      <c r="N49" s="3">
        <f t="shared" si="48"/>
        <v>1140</v>
      </c>
      <c r="O49" s="3">
        <f t="shared" si="48"/>
        <v>1254</v>
      </c>
      <c r="P49" s="3">
        <f t="shared" si="48"/>
        <v>1368</v>
      </c>
    </row>
    <row r="50" spans="1:16" x14ac:dyDescent="0.25">
      <c r="A50">
        <f t="shared" ref="A50:C50" si="49">+A26</f>
        <v>20</v>
      </c>
      <c r="B50">
        <f t="shared" si="49"/>
        <v>286</v>
      </c>
      <c r="C50">
        <f t="shared" si="49"/>
        <v>300</v>
      </c>
      <c r="E50" s="3">
        <f t="shared" ref="E50:P50" si="50">E26*0.002</f>
        <v>120</v>
      </c>
      <c r="F50" s="3">
        <f t="shared" si="50"/>
        <v>240</v>
      </c>
      <c r="G50" s="3">
        <f t="shared" si="50"/>
        <v>360</v>
      </c>
      <c r="H50" s="3">
        <f t="shared" si="50"/>
        <v>480</v>
      </c>
      <c r="I50" s="3">
        <f t="shared" si="50"/>
        <v>600</v>
      </c>
      <c r="J50" s="3">
        <f t="shared" si="50"/>
        <v>720</v>
      </c>
      <c r="K50" s="3">
        <f t="shared" si="50"/>
        <v>840</v>
      </c>
      <c r="L50" s="3">
        <f t="shared" si="50"/>
        <v>960</v>
      </c>
      <c r="M50" s="3">
        <f t="shared" si="50"/>
        <v>1080</v>
      </c>
      <c r="N50" s="3">
        <f t="shared" si="50"/>
        <v>1200</v>
      </c>
      <c r="O50" s="3">
        <f t="shared" si="50"/>
        <v>1320</v>
      </c>
      <c r="P50" s="3">
        <f t="shared" si="50"/>
        <v>1440</v>
      </c>
    </row>
    <row r="51" spans="1:16" x14ac:dyDescent="0.25">
      <c r="E51" s="3"/>
      <c r="F51" s="3"/>
      <c r="G51" s="3"/>
      <c r="H51" s="3"/>
      <c r="I51" s="3"/>
      <c r="J51" s="3"/>
      <c r="K51" s="3"/>
      <c r="L51" s="3"/>
      <c r="M51" s="3"/>
      <c r="N51" s="3"/>
      <c r="O51" s="3"/>
      <c r="P51" s="3"/>
    </row>
    <row r="55" spans="1:16" x14ac:dyDescent="0.25">
      <c r="A55">
        <f>+A31</f>
        <v>1</v>
      </c>
      <c r="B55">
        <f t="shared" ref="B55:C55" si="51">+B31</f>
        <v>1</v>
      </c>
      <c r="C55">
        <f t="shared" si="51"/>
        <v>15</v>
      </c>
      <c r="E55" s="6">
        <f>ROUNDUP(E31/25,0)*25</f>
        <v>25</v>
      </c>
      <c r="F55" s="6">
        <f t="shared" ref="F55:P55" si="52">ROUNDUP(F31/25,0)*25</f>
        <v>25</v>
      </c>
      <c r="G55" s="6">
        <f t="shared" si="52"/>
        <v>25</v>
      </c>
      <c r="H55" s="6">
        <f t="shared" si="52"/>
        <v>25</v>
      </c>
      <c r="I55" s="6">
        <f t="shared" si="52"/>
        <v>50</v>
      </c>
      <c r="J55" s="6">
        <f t="shared" si="52"/>
        <v>50</v>
      </c>
      <c r="K55" s="6">
        <f t="shared" si="52"/>
        <v>50</v>
      </c>
      <c r="L55" s="6">
        <f t="shared" si="52"/>
        <v>50</v>
      </c>
      <c r="M55" s="6">
        <f t="shared" si="52"/>
        <v>75</v>
      </c>
      <c r="N55" s="3">
        <f t="shared" si="52"/>
        <v>75</v>
      </c>
      <c r="O55" s="3">
        <f t="shared" si="52"/>
        <v>75</v>
      </c>
      <c r="P55" s="3">
        <f t="shared" si="52"/>
        <v>75</v>
      </c>
    </row>
    <row r="56" spans="1:16" x14ac:dyDescent="0.25">
      <c r="A56">
        <f t="shared" ref="A56:C56" si="53">+A32</f>
        <v>2</v>
      </c>
      <c r="B56">
        <f t="shared" si="53"/>
        <v>16</v>
      </c>
      <c r="C56">
        <f t="shared" si="53"/>
        <v>30</v>
      </c>
      <c r="E56" s="6">
        <f t="shared" ref="E56:P74" si="54">ROUNDUP(E32/25,0)*25</f>
        <v>25</v>
      </c>
      <c r="F56" s="6">
        <f t="shared" si="54"/>
        <v>25</v>
      </c>
      <c r="G56" s="6">
        <f t="shared" si="54"/>
        <v>50</v>
      </c>
      <c r="H56" s="6">
        <f t="shared" si="54"/>
        <v>50</v>
      </c>
      <c r="I56" s="6">
        <f t="shared" si="54"/>
        <v>75</v>
      </c>
      <c r="J56" s="6">
        <f t="shared" si="54"/>
        <v>75</v>
      </c>
      <c r="K56" s="6">
        <f t="shared" si="54"/>
        <v>100</v>
      </c>
      <c r="L56" s="6">
        <f t="shared" si="54"/>
        <v>100</v>
      </c>
      <c r="M56" s="6">
        <f t="shared" si="54"/>
        <v>125</v>
      </c>
      <c r="N56" s="3">
        <f t="shared" si="54"/>
        <v>125</v>
      </c>
      <c r="O56" s="3">
        <f t="shared" si="54"/>
        <v>150</v>
      </c>
      <c r="P56" s="3">
        <f t="shared" si="54"/>
        <v>150</v>
      </c>
    </row>
    <row r="57" spans="1:16" x14ac:dyDescent="0.25">
      <c r="A57">
        <f t="shared" ref="A57:C57" si="55">+A33</f>
        <v>3</v>
      </c>
      <c r="B57">
        <f t="shared" si="55"/>
        <v>31</v>
      </c>
      <c r="C57">
        <f t="shared" si="55"/>
        <v>45</v>
      </c>
      <c r="E57" s="6">
        <f t="shared" si="54"/>
        <v>25</v>
      </c>
      <c r="F57" s="6">
        <f t="shared" si="54"/>
        <v>50</v>
      </c>
      <c r="G57" s="6">
        <f t="shared" si="54"/>
        <v>75</v>
      </c>
      <c r="H57" s="6">
        <f t="shared" si="54"/>
        <v>75</v>
      </c>
      <c r="I57" s="6">
        <f t="shared" si="54"/>
        <v>100</v>
      </c>
      <c r="J57" s="6">
        <f t="shared" si="54"/>
        <v>125</v>
      </c>
      <c r="K57" s="6">
        <f t="shared" si="54"/>
        <v>150</v>
      </c>
      <c r="L57" s="6">
        <f t="shared" si="54"/>
        <v>150</v>
      </c>
      <c r="M57" s="6">
        <f t="shared" si="54"/>
        <v>175</v>
      </c>
      <c r="N57" s="3">
        <f t="shared" si="54"/>
        <v>200</v>
      </c>
      <c r="O57" s="3">
        <f t="shared" si="54"/>
        <v>200</v>
      </c>
      <c r="P57" s="3">
        <f t="shared" si="54"/>
        <v>225</v>
      </c>
    </row>
    <row r="58" spans="1:16" x14ac:dyDescent="0.25">
      <c r="A58">
        <f t="shared" ref="A58:C58" si="56">+A34</f>
        <v>4</v>
      </c>
      <c r="B58">
        <f t="shared" si="56"/>
        <v>46</v>
      </c>
      <c r="C58">
        <f t="shared" si="56"/>
        <v>60</v>
      </c>
      <c r="E58" s="6">
        <f t="shared" si="54"/>
        <v>25</v>
      </c>
      <c r="F58" s="6">
        <f t="shared" si="54"/>
        <v>50</v>
      </c>
      <c r="G58" s="6">
        <f t="shared" si="54"/>
        <v>75</v>
      </c>
      <c r="H58" s="6">
        <f t="shared" si="54"/>
        <v>100</v>
      </c>
      <c r="I58" s="6">
        <f t="shared" si="54"/>
        <v>125</v>
      </c>
      <c r="J58" s="6">
        <f t="shared" si="54"/>
        <v>150</v>
      </c>
      <c r="K58" s="6">
        <f t="shared" si="54"/>
        <v>175</v>
      </c>
      <c r="L58" s="6">
        <f t="shared" si="54"/>
        <v>200</v>
      </c>
      <c r="M58" s="6">
        <f t="shared" si="54"/>
        <v>225</v>
      </c>
      <c r="N58" s="3">
        <f t="shared" si="54"/>
        <v>250</v>
      </c>
      <c r="O58" s="3">
        <f t="shared" si="54"/>
        <v>275</v>
      </c>
      <c r="P58" s="3">
        <f t="shared" si="54"/>
        <v>300</v>
      </c>
    </row>
    <row r="59" spans="1:16" x14ac:dyDescent="0.25">
      <c r="A59">
        <f t="shared" ref="A59:C59" si="57">+A35</f>
        <v>5</v>
      </c>
      <c r="B59">
        <f t="shared" si="57"/>
        <v>61</v>
      </c>
      <c r="C59">
        <f t="shared" si="57"/>
        <v>75</v>
      </c>
      <c r="E59" s="6">
        <f t="shared" si="54"/>
        <v>50</v>
      </c>
      <c r="F59" s="6">
        <f t="shared" si="54"/>
        <v>75</v>
      </c>
      <c r="G59" s="6">
        <f t="shared" si="54"/>
        <v>100</v>
      </c>
      <c r="H59" s="6">
        <f t="shared" si="54"/>
        <v>125</v>
      </c>
      <c r="I59" s="6">
        <f t="shared" si="54"/>
        <v>150</v>
      </c>
      <c r="J59" s="6">
        <f t="shared" si="54"/>
        <v>200</v>
      </c>
      <c r="K59" s="6">
        <f t="shared" si="54"/>
        <v>225</v>
      </c>
      <c r="L59" s="6">
        <f t="shared" si="54"/>
        <v>250</v>
      </c>
      <c r="M59" s="6">
        <f t="shared" si="54"/>
        <v>275</v>
      </c>
      <c r="N59" s="3">
        <f t="shared" si="54"/>
        <v>300</v>
      </c>
      <c r="O59" s="3">
        <f t="shared" si="54"/>
        <v>350</v>
      </c>
      <c r="P59" s="3">
        <f t="shared" si="54"/>
        <v>375</v>
      </c>
    </row>
    <row r="60" spans="1:16" x14ac:dyDescent="0.25">
      <c r="A60">
        <f t="shared" ref="A60:C60" si="58">+A36</f>
        <v>6</v>
      </c>
      <c r="B60">
        <f t="shared" si="58"/>
        <v>76</v>
      </c>
      <c r="C60">
        <f t="shared" si="58"/>
        <v>90</v>
      </c>
      <c r="E60" s="6">
        <f t="shared" si="54"/>
        <v>50</v>
      </c>
      <c r="F60" s="6">
        <f t="shared" si="54"/>
        <v>75</v>
      </c>
      <c r="G60" s="6">
        <f t="shared" si="54"/>
        <v>125</v>
      </c>
      <c r="H60" s="6">
        <f t="shared" si="54"/>
        <v>150</v>
      </c>
      <c r="I60" s="6">
        <f t="shared" si="54"/>
        <v>200</v>
      </c>
      <c r="J60" s="6">
        <f t="shared" si="54"/>
        <v>225</v>
      </c>
      <c r="K60" s="6">
        <f t="shared" si="54"/>
        <v>275</v>
      </c>
      <c r="L60" s="6">
        <f t="shared" si="54"/>
        <v>300</v>
      </c>
      <c r="M60" s="6">
        <f t="shared" si="54"/>
        <v>325</v>
      </c>
      <c r="N60" s="3">
        <f t="shared" si="54"/>
        <v>375</v>
      </c>
      <c r="O60" s="3">
        <f t="shared" si="54"/>
        <v>400</v>
      </c>
      <c r="P60" s="3">
        <f t="shared" si="54"/>
        <v>450</v>
      </c>
    </row>
    <row r="61" spans="1:16" x14ac:dyDescent="0.25">
      <c r="A61">
        <f t="shared" ref="A61:C61" si="59">+A37</f>
        <v>7</v>
      </c>
      <c r="B61">
        <f t="shared" si="59"/>
        <v>91</v>
      </c>
      <c r="C61">
        <f t="shared" si="59"/>
        <v>105</v>
      </c>
      <c r="E61" s="6">
        <f t="shared" si="54"/>
        <v>50</v>
      </c>
      <c r="F61" s="6">
        <f t="shared" si="54"/>
        <v>100</v>
      </c>
      <c r="G61" s="6">
        <f t="shared" si="54"/>
        <v>150</v>
      </c>
      <c r="H61" s="6">
        <f t="shared" si="54"/>
        <v>175</v>
      </c>
      <c r="I61" s="6">
        <f t="shared" si="54"/>
        <v>225</v>
      </c>
      <c r="J61" s="6">
        <f t="shared" si="54"/>
        <v>275</v>
      </c>
      <c r="K61" s="6">
        <f t="shared" si="54"/>
        <v>300</v>
      </c>
      <c r="L61" s="6">
        <f t="shared" si="54"/>
        <v>350</v>
      </c>
      <c r="M61" s="6">
        <f t="shared" si="54"/>
        <v>400</v>
      </c>
      <c r="N61" s="3">
        <f t="shared" si="54"/>
        <v>425</v>
      </c>
      <c r="O61" s="3">
        <f t="shared" si="54"/>
        <v>475</v>
      </c>
      <c r="P61" s="3">
        <f t="shared" si="54"/>
        <v>525</v>
      </c>
    </row>
    <row r="62" spans="1:16" x14ac:dyDescent="0.25">
      <c r="A62">
        <f t="shared" ref="A62:C62" si="60">+A38</f>
        <v>8</v>
      </c>
      <c r="B62">
        <f t="shared" si="60"/>
        <v>106</v>
      </c>
      <c r="C62">
        <f t="shared" si="60"/>
        <v>120</v>
      </c>
      <c r="E62" s="6">
        <f t="shared" si="54"/>
        <v>50</v>
      </c>
      <c r="F62" s="6">
        <f t="shared" si="54"/>
        <v>100</v>
      </c>
      <c r="G62" s="6">
        <f t="shared" si="54"/>
        <v>150</v>
      </c>
      <c r="H62" s="6">
        <f t="shared" si="54"/>
        <v>200</v>
      </c>
      <c r="I62" s="6">
        <f t="shared" si="54"/>
        <v>250</v>
      </c>
      <c r="J62" s="6">
        <f t="shared" si="54"/>
        <v>300</v>
      </c>
      <c r="K62" s="6">
        <f t="shared" si="54"/>
        <v>350</v>
      </c>
      <c r="L62" s="6">
        <f t="shared" si="54"/>
        <v>400</v>
      </c>
      <c r="M62" s="6">
        <f t="shared" si="54"/>
        <v>450</v>
      </c>
      <c r="N62" s="3">
        <f t="shared" si="54"/>
        <v>500</v>
      </c>
      <c r="O62" s="3">
        <f t="shared" si="54"/>
        <v>550</v>
      </c>
      <c r="P62" s="3">
        <f t="shared" si="54"/>
        <v>600</v>
      </c>
    </row>
    <row r="63" spans="1:16" x14ac:dyDescent="0.25">
      <c r="A63">
        <f t="shared" ref="A63:C63" si="61">+A39</f>
        <v>9</v>
      </c>
      <c r="B63">
        <f t="shared" si="61"/>
        <v>121</v>
      </c>
      <c r="C63">
        <f t="shared" si="61"/>
        <v>135</v>
      </c>
      <c r="E63" s="6">
        <f t="shared" si="54"/>
        <v>75</v>
      </c>
      <c r="F63" s="6">
        <f t="shared" si="54"/>
        <v>125</v>
      </c>
      <c r="G63" s="6">
        <f t="shared" si="54"/>
        <v>175</v>
      </c>
      <c r="H63" s="6">
        <f t="shared" si="54"/>
        <v>225</v>
      </c>
      <c r="I63" s="6">
        <f t="shared" si="54"/>
        <v>275</v>
      </c>
      <c r="J63" s="6">
        <f t="shared" si="54"/>
        <v>325</v>
      </c>
      <c r="K63" s="6">
        <f t="shared" si="54"/>
        <v>400</v>
      </c>
      <c r="L63" s="6">
        <f t="shared" si="54"/>
        <v>450</v>
      </c>
      <c r="M63" s="6">
        <f t="shared" si="54"/>
        <v>500</v>
      </c>
      <c r="N63" s="3">
        <f t="shared" si="54"/>
        <v>550</v>
      </c>
      <c r="O63" s="3">
        <f t="shared" si="54"/>
        <v>600</v>
      </c>
      <c r="P63" s="3">
        <f t="shared" si="54"/>
        <v>650</v>
      </c>
    </row>
    <row r="64" spans="1:16" x14ac:dyDescent="0.25">
      <c r="A64">
        <f t="shared" ref="A64:C64" si="62">+A40</f>
        <v>10</v>
      </c>
      <c r="B64">
        <f t="shared" si="62"/>
        <v>136</v>
      </c>
      <c r="C64">
        <f t="shared" si="62"/>
        <v>150</v>
      </c>
      <c r="E64" s="6">
        <f t="shared" si="54"/>
        <v>75</v>
      </c>
      <c r="F64" s="6">
        <f t="shared" si="54"/>
        <v>125</v>
      </c>
      <c r="G64" s="6">
        <f t="shared" si="54"/>
        <v>200</v>
      </c>
      <c r="H64" s="6">
        <f t="shared" si="54"/>
        <v>250</v>
      </c>
      <c r="I64" s="6">
        <f t="shared" si="54"/>
        <v>300</v>
      </c>
      <c r="J64" s="6">
        <f t="shared" si="54"/>
        <v>375</v>
      </c>
      <c r="K64" s="6">
        <f t="shared" si="54"/>
        <v>425</v>
      </c>
      <c r="L64" s="6">
        <f t="shared" si="54"/>
        <v>500</v>
      </c>
      <c r="M64" s="6">
        <f t="shared" si="54"/>
        <v>550</v>
      </c>
      <c r="N64" s="3">
        <f t="shared" si="54"/>
        <v>600</v>
      </c>
      <c r="O64" s="3">
        <f t="shared" si="54"/>
        <v>675</v>
      </c>
      <c r="P64" s="3">
        <f t="shared" si="54"/>
        <v>725</v>
      </c>
    </row>
    <row r="65" spans="1:16" x14ac:dyDescent="0.25">
      <c r="A65">
        <f t="shared" ref="A65:C65" si="63">+A41</f>
        <v>11</v>
      </c>
      <c r="B65">
        <f t="shared" si="63"/>
        <v>151</v>
      </c>
      <c r="C65">
        <f t="shared" si="63"/>
        <v>165</v>
      </c>
      <c r="E65" s="6">
        <f t="shared" si="54"/>
        <v>75</v>
      </c>
      <c r="F65" s="6">
        <f t="shared" si="54"/>
        <v>150</v>
      </c>
      <c r="G65" s="6">
        <f t="shared" si="54"/>
        <v>200</v>
      </c>
      <c r="H65" s="6">
        <f t="shared" si="54"/>
        <v>275</v>
      </c>
      <c r="I65" s="6">
        <f t="shared" si="54"/>
        <v>350</v>
      </c>
      <c r="J65" s="6">
        <f t="shared" si="54"/>
        <v>400</v>
      </c>
      <c r="K65" s="6">
        <f t="shared" si="54"/>
        <v>475</v>
      </c>
      <c r="L65" s="6">
        <f t="shared" si="54"/>
        <v>550</v>
      </c>
      <c r="M65" s="6">
        <f t="shared" si="54"/>
        <v>600</v>
      </c>
      <c r="N65" s="3">
        <f t="shared" si="54"/>
        <v>675</v>
      </c>
      <c r="O65" s="3">
        <f t="shared" si="54"/>
        <v>750</v>
      </c>
      <c r="P65" s="3">
        <f t="shared" si="54"/>
        <v>800</v>
      </c>
    </row>
    <row r="66" spans="1:16" x14ac:dyDescent="0.25">
      <c r="A66">
        <f t="shared" ref="A66:C66" si="64">+A42</f>
        <v>12</v>
      </c>
      <c r="B66">
        <f t="shared" si="64"/>
        <v>166</v>
      </c>
      <c r="C66">
        <f t="shared" si="64"/>
        <v>180</v>
      </c>
      <c r="E66" s="6">
        <f t="shared" si="54"/>
        <v>75</v>
      </c>
      <c r="F66" s="6">
        <f t="shared" si="54"/>
        <v>150</v>
      </c>
      <c r="G66" s="6">
        <f t="shared" si="54"/>
        <v>225</v>
      </c>
      <c r="H66" s="6">
        <f t="shared" si="54"/>
        <v>300</v>
      </c>
      <c r="I66" s="6">
        <f t="shared" si="54"/>
        <v>375</v>
      </c>
      <c r="J66" s="6">
        <f t="shared" si="54"/>
        <v>450</v>
      </c>
      <c r="K66" s="6">
        <f t="shared" si="54"/>
        <v>525</v>
      </c>
      <c r="L66" s="6">
        <f t="shared" si="54"/>
        <v>600</v>
      </c>
      <c r="M66" s="6">
        <f t="shared" si="54"/>
        <v>650</v>
      </c>
      <c r="N66" s="3">
        <f t="shared" si="54"/>
        <v>725</v>
      </c>
      <c r="O66" s="3">
        <f t="shared" si="54"/>
        <v>800</v>
      </c>
      <c r="P66" s="3">
        <f t="shared" si="54"/>
        <v>875</v>
      </c>
    </row>
    <row r="67" spans="1:16" x14ac:dyDescent="0.25">
      <c r="A67">
        <f t="shared" ref="A67:C67" si="65">+A43</f>
        <v>13</v>
      </c>
      <c r="B67">
        <f t="shared" si="65"/>
        <v>181</v>
      </c>
      <c r="C67">
        <f t="shared" si="65"/>
        <v>195</v>
      </c>
      <c r="E67" s="3">
        <f t="shared" si="54"/>
        <v>100</v>
      </c>
      <c r="F67" s="3">
        <f t="shared" si="54"/>
        <v>175</v>
      </c>
      <c r="G67" s="3">
        <f t="shared" si="54"/>
        <v>250</v>
      </c>
      <c r="H67" s="3">
        <f t="shared" si="54"/>
        <v>325</v>
      </c>
      <c r="I67" s="3">
        <f t="shared" si="54"/>
        <v>400</v>
      </c>
      <c r="J67" s="3">
        <f t="shared" si="54"/>
        <v>475</v>
      </c>
      <c r="K67" s="3">
        <f t="shared" si="54"/>
        <v>550</v>
      </c>
      <c r="L67" s="3">
        <f t="shared" si="54"/>
        <v>625</v>
      </c>
      <c r="M67" s="3">
        <f t="shared" si="54"/>
        <v>725</v>
      </c>
      <c r="N67" s="3">
        <f t="shared" si="54"/>
        <v>800</v>
      </c>
      <c r="O67" s="3">
        <f t="shared" si="54"/>
        <v>875</v>
      </c>
      <c r="P67" s="3">
        <f t="shared" si="54"/>
        <v>950</v>
      </c>
    </row>
    <row r="68" spans="1:16" x14ac:dyDescent="0.25">
      <c r="A68">
        <f t="shared" ref="A68:C68" si="66">+A44</f>
        <v>14</v>
      </c>
      <c r="B68">
        <f t="shared" si="66"/>
        <v>196</v>
      </c>
      <c r="C68">
        <f t="shared" si="66"/>
        <v>210</v>
      </c>
      <c r="E68" s="3">
        <f t="shared" si="54"/>
        <v>100</v>
      </c>
      <c r="F68" s="3">
        <f t="shared" si="54"/>
        <v>175</v>
      </c>
      <c r="G68" s="3">
        <f t="shared" si="54"/>
        <v>275</v>
      </c>
      <c r="H68" s="3">
        <f t="shared" si="54"/>
        <v>350</v>
      </c>
      <c r="I68" s="3">
        <f t="shared" si="54"/>
        <v>425</v>
      </c>
      <c r="J68" s="3">
        <f t="shared" si="54"/>
        <v>525</v>
      </c>
      <c r="K68" s="3">
        <f t="shared" si="54"/>
        <v>600</v>
      </c>
      <c r="L68" s="3">
        <f t="shared" si="54"/>
        <v>675</v>
      </c>
      <c r="M68" s="3">
        <f t="shared" si="54"/>
        <v>775</v>
      </c>
      <c r="N68" s="3">
        <f t="shared" si="54"/>
        <v>850</v>
      </c>
      <c r="O68" s="3">
        <f t="shared" si="54"/>
        <v>925</v>
      </c>
      <c r="P68" s="3">
        <f t="shared" si="54"/>
        <v>1025</v>
      </c>
    </row>
    <row r="69" spans="1:16" x14ac:dyDescent="0.25">
      <c r="A69">
        <f t="shared" ref="A69:C69" si="67">+A45</f>
        <v>15</v>
      </c>
      <c r="B69">
        <f t="shared" si="67"/>
        <v>211</v>
      </c>
      <c r="C69">
        <f t="shared" si="67"/>
        <v>225</v>
      </c>
      <c r="E69" s="3">
        <f t="shared" si="54"/>
        <v>100</v>
      </c>
      <c r="F69" s="3">
        <f t="shared" si="54"/>
        <v>200</v>
      </c>
      <c r="G69" s="3">
        <f t="shared" si="54"/>
        <v>275</v>
      </c>
      <c r="H69" s="3">
        <f t="shared" si="54"/>
        <v>375</v>
      </c>
      <c r="I69" s="3">
        <f t="shared" si="54"/>
        <v>450</v>
      </c>
      <c r="J69" s="3">
        <f t="shared" si="54"/>
        <v>550</v>
      </c>
      <c r="K69" s="3">
        <f t="shared" si="54"/>
        <v>650</v>
      </c>
      <c r="L69" s="3">
        <f t="shared" si="54"/>
        <v>725</v>
      </c>
      <c r="M69" s="3">
        <f t="shared" si="54"/>
        <v>825</v>
      </c>
      <c r="N69" s="3">
        <f t="shared" si="54"/>
        <v>900</v>
      </c>
      <c r="O69" s="3">
        <f t="shared" si="54"/>
        <v>1000</v>
      </c>
      <c r="P69" s="3">
        <f t="shared" si="54"/>
        <v>1100</v>
      </c>
    </row>
    <row r="70" spans="1:16" x14ac:dyDescent="0.25">
      <c r="A70">
        <f t="shared" ref="A70:C70" si="68">+A46</f>
        <v>16</v>
      </c>
      <c r="B70">
        <f t="shared" si="68"/>
        <v>226</v>
      </c>
      <c r="C70">
        <f t="shared" si="68"/>
        <v>240</v>
      </c>
      <c r="E70" s="3">
        <f t="shared" si="54"/>
        <v>100</v>
      </c>
      <c r="F70" s="3">
        <f t="shared" si="54"/>
        <v>200</v>
      </c>
      <c r="G70" s="3">
        <f t="shared" si="54"/>
        <v>300</v>
      </c>
      <c r="H70" s="3">
        <f t="shared" si="54"/>
        <v>400</v>
      </c>
      <c r="I70" s="3">
        <f t="shared" si="54"/>
        <v>500</v>
      </c>
      <c r="J70" s="3">
        <f t="shared" si="54"/>
        <v>600</v>
      </c>
      <c r="K70" s="3">
        <f t="shared" si="54"/>
        <v>675</v>
      </c>
      <c r="L70" s="3">
        <f t="shared" si="54"/>
        <v>775</v>
      </c>
      <c r="M70" s="3">
        <f t="shared" si="54"/>
        <v>875</v>
      </c>
      <c r="N70" s="3">
        <f t="shared" si="54"/>
        <v>975</v>
      </c>
      <c r="O70" s="3">
        <f t="shared" si="54"/>
        <v>1075</v>
      </c>
      <c r="P70" s="3">
        <f t="shared" si="54"/>
        <v>1175</v>
      </c>
    </row>
    <row r="71" spans="1:16" x14ac:dyDescent="0.25">
      <c r="A71">
        <f t="shared" ref="A71:C71" si="69">+A47</f>
        <v>17</v>
      </c>
      <c r="B71">
        <f t="shared" si="69"/>
        <v>241</v>
      </c>
      <c r="C71">
        <f t="shared" si="69"/>
        <v>255</v>
      </c>
      <c r="E71" s="3">
        <f t="shared" si="54"/>
        <v>125</v>
      </c>
      <c r="F71" s="3">
        <f t="shared" si="54"/>
        <v>225</v>
      </c>
      <c r="G71" s="3">
        <f t="shared" si="54"/>
        <v>325</v>
      </c>
      <c r="H71" s="3">
        <f t="shared" si="54"/>
        <v>425</v>
      </c>
      <c r="I71" s="3">
        <f t="shared" si="54"/>
        <v>525</v>
      </c>
      <c r="J71" s="3">
        <f t="shared" si="54"/>
        <v>625</v>
      </c>
      <c r="K71" s="3">
        <f t="shared" si="54"/>
        <v>725</v>
      </c>
      <c r="L71" s="3">
        <f t="shared" si="54"/>
        <v>825</v>
      </c>
      <c r="M71" s="3">
        <f t="shared" si="54"/>
        <v>925</v>
      </c>
      <c r="N71" s="3">
        <f t="shared" si="54"/>
        <v>1025</v>
      </c>
      <c r="O71" s="3">
        <f t="shared" si="54"/>
        <v>1125</v>
      </c>
      <c r="P71" s="3">
        <f t="shared" si="54"/>
        <v>1225</v>
      </c>
    </row>
    <row r="72" spans="1:16" x14ac:dyDescent="0.25">
      <c r="A72">
        <f t="shared" ref="A72:C72" si="70">+A48</f>
        <v>18</v>
      </c>
      <c r="B72">
        <f t="shared" si="70"/>
        <v>256</v>
      </c>
      <c r="C72">
        <f t="shared" si="70"/>
        <v>270</v>
      </c>
      <c r="E72" s="3">
        <f t="shared" si="54"/>
        <v>125</v>
      </c>
      <c r="F72" s="3">
        <f t="shared" si="54"/>
        <v>225</v>
      </c>
      <c r="G72" s="3">
        <f t="shared" si="54"/>
        <v>325</v>
      </c>
      <c r="H72" s="3">
        <f t="shared" si="54"/>
        <v>450</v>
      </c>
      <c r="I72" s="3">
        <f t="shared" si="54"/>
        <v>550</v>
      </c>
      <c r="J72" s="3">
        <f t="shared" si="54"/>
        <v>650</v>
      </c>
      <c r="K72" s="3">
        <f t="shared" si="54"/>
        <v>775</v>
      </c>
      <c r="L72" s="3">
        <f t="shared" si="54"/>
        <v>875</v>
      </c>
      <c r="M72" s="3">
        <f t="shared" si="54"/>
        <v>975</v>
      </c>
      <c r="N72" s="3">
        <f t="shared" si="54"/>
        <v>1100</v>
      </c>
      <c r="O72" s="3">
        <f t="shared" si="54"/>
        <v>1200</v>
      </c>
      <c r="P72" s="3">
        <f t="shared" si="54"/>
        <v>1300</v>
      </c>
    </row>
    <row r="73" spans="1:16" x14ac:dyDescent="0.25">
      <c r="A73">
        <f t="shared" ref="A73:C73" si="71">+A49</f>
        <v>19</v>
      </c>
      <c r="B73">
        <f t="shared" si="71"/>
        <v>271</v>
      </c>
      <c r="C73">
        <f t="shared" si="71"/>
        <v>285</v>
      </c>
      <c r="E73" s="3">
        <f t="shared" si="54"/>
        <v>125</v>
      </c>
      <c r="F73" s="3">
        <f t="shared" si="54"/>
        <v>250</v>
      </c>
      <c r="G73" s="3">
        <f t="shared" si="54"/>
        <v>350</v>
      </c>
      <c r="H73" s="3">
        <f t="shared" si="54"/>
        <v>475</v>
      </c>
      <c r="I73" s="3">
        <f t="shared" si="54"/>
        <v>575</v>
      </c>
      <c r="J73" s="3">
        <f t="shared" si="54"/>
        <v>700</v>
      </c>
      <c r="K73" s="3">
        <f t="shared" si="54"/>
        <v>800</v>
      </c>
      <c r="L73" s="3">
        <f t="shared" si="54"/>
        <v>925</v>
      </c>
      <c r="M73" s="3">
        <f t="shared" si="54"/>
        <v>1050</v>
      </c>
      <c r="N73" s="3">
        <f t="shared" si="54"/>
        <v>1150</v>
      </c>
      <c r="O73" s="3">
        <f t="shared" si="54"/>
        <v>1275</v>
      </c>
      <c r="P73" s="3">
        <f t="shared" si="54"/>
        <v>1375</v>
      </c>
    </row>
    <row r="74" spans="1:16" x14ac:dyDescent="0.25">
      <c r="A74">
        <f t="shared" ref="A74:C74" si="72">+A50</f>
        <v>20</v>
      </c>
      <c r="B74">
        <f t="shared" si="72"/>
        <v>286</v>
      </c>
      <c r="C74">
        <f t="shared" si="72"/>
        <v>300</v>
      </c>
      <c r="E74" s="3">
        <f t="shared" si="54"/>
        <v>125</v>
      </c>
      <c r="F74" s="3">
        <f t="shared" si="54"/>
        <v>250</v>
      </c>
      <c r="G74" s="3">
        <f t="shared" si="54"/>
        <v>375</v>
      </c>
      <c r="H74" s="3">
        <f t="shared" si="54"/>
        <v>500</v>
      </c>
      <c r="I74" s="3">
        <f t="shared" si="54"/>
        <v>600</v>
      </c>
      <c r="J74" s="3">
        <f t="shared" si="54"/>
        <v>725</v>
      </c>
      <c r="K74" s="3">
        <f t="shared" si="54"/>
        <v>850</v>
      </c>
      <c r="L74" s="3">
        <f t="shared" si="54"/>
        <v>975</v>
      </c>
      <c r="M74" s="3">
        <f t="shared" si="54"/>
        <v>1100</v>
      </c>
      <c r="N74" s="3">
        <f t="shared" si="54"/>
        <v>1200</v>
      </c>
      <c r="O74" s="3">
        <f t="shared" si="54"/>
        <v>1325</v>
      </c>
      <c r="P74" s="3">
        <f t="shared" si="54"/>
        <v>1450</v>
      </c>
    </row>
  </sheetData>
  <pageMargins left="0.70866141732283472" right="0.70866141732283472" top="0.74803149606299213" bottom="0.74803149606299213" header="0.31496062992125984" footer="0.31496062992125984"/>
  <pageSetup paperSize="9" scale="50" orientation="portrait" r:id="rId1"/>
  <customProperties>
    <customPr name="QAA_DRILLPATH_NODE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93196-E55E-41CF-9F9C-4D098395BC91}">
  <sheetPr>
    <pageSetUpPr fitToPage="1"/>
  </sheetPr>
  <dimension ref="A3:P74"/>
  <sheetViews>
    <sheetView workbookViewId="0">
      <selection activeCell="F6" sqref="F6"/>
    </sheetView>
  </sheetViews>
  <sheetFormatPr defaultRowHeight="15" x14ac:dyDescent="0.25"/>
  <cols>
    <col min="4" max="4" width="9.140625" style="7"/>
    <col min="5" max="5" width="10.5703125" bestFit="1" customWidth="1"/>
    <col min="6" max="16" width="11.5703125" bestFit="1" customWidth="1"/>
  </cols>
  <sheetData>
    <row r="3" spans="1:16" x14ac:dyDescent="0.25">
      <c r="E3">
        <v>1</v>
      </c>
      <c r="F3">
        <f>+E3+1</f>
        <v>2</v>
      </c>
      <c r="G3">
        <f t="shared" ref="G3:P3" si="0">+F3+1</f>
        <v>3</v>
      </c>
      <c r="H3">
        <f t="shared" si="0"/>
        <v>4</v>
      </c>
      <c r="I3">
        <f t="shared" si="0"/>
        <v>5</v>
      </c>
      <c r="J3">
        <f t="shared" si="0"/>
        <v>6</v>
      </c>
      <c r="K3">
        <f t="shared" si="0"/>
        <v>7</v>
      </c>
      <c r="L3">
        <f t="shared" si="0"/>
        <v>8</v>
      </c>
      <c r="M3">
        <f t="shared" si="0"/>
        <v>9</v>
      </c>
      <c r="N3">
        <f t="shared" si="0"/>
        <v>10</v>
      </c>
      <c r="O3">
        <f t="shared" si="0"/>
        <v>11</v>
      </c>
      <c r="P3">
        <f t="shared" si="0"/>
        <v>12</v>
      </c>
    </row>
    <row r="4" spans="1:16" x14ac:dyDescent="0.25">
      <c r="E4" s="5">
        <v>1</v>
      </c>
      <c r="F4" s="5">
        <f>+E5+1</f>
        <v>501</v>
      </c>
      <c r="G4" s="5">
        <f t="shared" ref="G4:P4" si="1">+F5+1</f>
        <v>1001</v>
      </c>
      <c r="H4" s="5">
        <f t="shared" si="1"/>
        <v>1501</v>
      </c>
      <c r="I4" s="5">
        <f t="shared" si="1"/>
        <v>2001</v>
      </c>
      <c r="J4" s="5">
        <f t="shared" si="1"/>
        <v>2501</v>
      </c>
      <c r="K4" s="5">
        <f t="shared" si="1"/>
        <v>3001</v>
      </c>
      <c r="L4" s="5">
        <f t="shared" si="1"/>
        <v>3501</v>
      </c>
      <c r="M4" s="5">
        <f t="shared" si="1"/>
        <v>4001</v>
      </c>
      <c r="N4" s="5">
        <f t="shared" si="1"/>
        <v>4501</v>
      </c>
      <c r="O4" s="5">
        <f t="shared" si="1"/>
        <v>5001</v>
      </c>
      <c r="P4" s="5">
        <f t="shared" si="1"/>
        <v>5501</v>
      </c>
    </row>
    <row r="5" spans="1:16" x14ac:dyDescent="0.25">
      <c r="E5" s="5">
        <v>500</v>
      </c>
      <c r="F5" s="5">
        <f>+E5+500</f>
        <v>1000</v>
      </c>
      <c r="G5" s="5">
        <f t="shared" ref="G5:P5" si="2">+F5+500</f>
        <v>1500</v>
      </c>
      <c r="H5" s="5">
        <f t="shared" si="2"/>
        <v>2000</v>
      </c>
      <c r="I5" s="5">
        <f t="shared" si="2"/>
        <v>2500</v>
      </c>
      <c r="J5" s="5">
        <f t="shared" si="2"/>
        <v>3000</v>
      </c>
      <c r="K5" s="5">
        <f t="shared" si="2"/>
        <v>3500</v>
      </c>
      <c r="L5" s="5">
        <f t="shared" si="2"/>
        <v>4000</v>
      </c>
      <c r="M5" s="5">
        <f t="shared" si="2"/>
        <v>4500</v>
      </c>
      <c r="N5" s="5">
        <f t="shared" si="2"/>
        <v>5000</v>
      </c>
      <c r="O5" s="5">
        <f t="shared" si="2"/>
        <v>5500</v>
      </c>
      <c r="P5" s="5">
        <f t="shared" si="2"/>
        <v>6000</v>
      </c>
    </row>
    <row r="6" spans="1:16" x14ac:dyDescent="0.25">
      <c r="E6" s="4" t="str">
        <f>"€"&amp;E4&amp;" - "&amp;"€"&amp;E5</f>
        <v>€1 - €500</v>
      </c>
      <c r="F6" s="4" t="str">
        <f t="shared" ref="F6:P6" si="3">"€"&amp;F4&amp;" - "&amp;"€"&amp;F5</f>
        <v>€501 - €1000</v>
      </c>
      <c r="G6" s="4" t="str">
        <f t="shared" si="3"/>
        <v>€1001 - €1500</v>
      </c>
      <c r="H6" s="4" t="str">
        <f t="shared" si="3"/>
        <v>€1501 - €2000</v>
      </c>
      <c r="I6" s="4" t="str">
        <f t="shared" si="3"/>
        <v>€2001 - €2500</v>
      </c>
      <c r="J6" s="4" t="str">
        <f t="shared" si="3"/>
        <v>€2501 - €3000</v>
      </c>
      <c r="K6" s="4" t="str">
        <f t="shared" si="3"/>
        <v>€3001 - €3500</v>
      </c>
      <c r="L6" s="4" t="str">
        <f t="shared" si="3"/>
        <v>€3501 - €4000</v>
      </c>
      <c r="M6" s="4" t="str">
        <f t="shared" si="3"/>
        <v>€4001 - €4500</v>
      </c>
      <c r="N6" s="4" t="str">
        <f t="shared" si="3"/>
        <v>€4501 - €5000</v>
      </c>
      <c r="O6" s="4" t="str">
        <f t="shared" si="3"/>
        <v>€5001 - €5500</v>
      </c>
      <c r="P6" s="4" t="str">
        <f t="shared" si="3"/>
        <v>€5501 - €6000</v>
      </c>
    </row>
    <row r="7" spans="1:16" x14ac:dyDescent="0.25">
      <c r="A7" s="1">
        <v>1</v>
      </c>
      <c r="B7" s="1">
        <v>1</v>
      </c>
      <c r="C7" s="1">
        <v>15</v>
      </c>
      <c r="D7" s="4" t="str">
        <f>B7&amp;" - "&amp;C7</f>
        <v>1 - 15</v>
      </c>
      <c r="E7" s="2">
        <f>E$5*$C7</f>
        <v>7500</v>
      </c>
      <c r="F7" s="2">
        <f t="shared" ref="F7:P22" si="4">F$5*$C7</f>
        <v>15000</v>
      </c>
      <c r="G7" s="2">
        <f t="shared" si="4"/>
        <v>22500</v>
      </c>
      <c r="H7" s="2">
        <f t="shared" si="4"/>
        <v>30000</v>
      </c>
      <c r="I7" s="2">
        <f t="shared" si="4"/>
        <v>37500</v>
      </c>
      <c r="J7" s="2">
        <f t="shared" si="4"/>
        <v>45000</v>
      </c>
      <c r="K7" s="2">
        <f t="shared" si="4"/>
        <v>52500</v>
      </c>
      <c r="L7" s="2">
        <f t="shared" si="4"/>
        <v>60000</v>
      </c>
      <c r="M7" s="2">
        <f t="shared" si="4"/>
        <v>67500</v>
      </c>
      <c r="N7" s="2">
        <f t="shared" si="4"/>
        <v>75000</v>
      </c>
      <c r="O7" s="2">
        <f t="shared" si="4"/>
        <v>82500</v>
      </c>
      <c r="P7" s="2">
        <f t="shared" si="4"/>
        <v>90000</v>
      </c>
    </row>
    <row r="8" spans="1:16" x14ac:dyDescent="0.25">
      <c r="A8" s="1">
        <f>+A7+1</f>
        <v>2</v>
      </c>
      <c r="B8" s="1">
        <f>+C7+1</f>
        <v>16</v>
      </c>
      <c r="C8" s="1">
        <f>+C7+15</f>
        <v>30</v>
      </c>
      <c r="D8" s="4" t="str">
        <f t="shared" ref="D8:D26" si="5">B8&amp;" - "&amp;C8</f>
        <v>16 - 30</v>
      </c>
      <c r="E8" s="2">
        <f t="shared" ref="E8:P23" si="6">E$5*$C8</f>
        <v>15000</v>
      </c>
      <c r="F8" s="2">
        <f t="shared" si="4"/>
        <v>30000</v>
      </c>
      <c r="G8" s="2">
        <f t="shared" si="4"/>
        <v>45000</v>
      </c>
      <c r="H8" s="2">
        <f t="shared" si="4"/>
        <v>60000</v>
      </c>
      <c r="I8" s="2">
        <f t="shared" si="4"/>
        <v>75000</v>
      </c>
      <c r="J8" s="2">
        <f t="shared" si="4"/>
        <v>90000</v>
      </c>
      <c r="K8" s="2">
        <f t="shared" si="4"/>
        <v>105000</v>
      </c>
      <c r="L8" s="2">
        <f t="shared" si="4"/>
        <v>120000</v>
      </c>
      <c r="M8" s="2">
        <f t="shared" si="4"/>
        <v>135000</v>
      </c>
      <c r="N8" s="2">
        <f t="shared" si="4"/>
        <v>150000</v>
      </c>
      <c r="O8" s="2">
        <f t="shared" si="4"/>
        <v>165000</v>
      </c>
      <c r="P8" s="2">
        <f t="shared" si="4"/>
        <v>180000</v>
      </c>
    </row>
    <row r="9" spans="1:16" x14ac:dyDescent="0.25">
      <c r="A9" s="1">
        <f t="shared" ref="A9:A26" si="7">+A8+1</f>
        <v>3</v>
      </c>
      <c r="B9" s="1">
        <f t="shared" ref="B9:B26" si="8">+C8+1</f>
        <v>31</v>
      </c>
      <c r="C9" s="1">
        <f t="shared" ref="C9:C26" si="9">+C8+15</f>
        <v>45</v>
      </c>
      <c r="D9" s="4" t="str">
        <f t="shared" si="5"/>
        <v>31 - 45</v>
      </c>
      <c r="E9" s="2">
        <f t="shared" si="6"/>
        <v>22500</v>
      </c>
      <c r="F9" s="2">
        <f t="shared" si="4"/>
        <v>45000</v>
      </c>
      <c r="G9" s="2">
        <f t="shared" si="4"/>
        <v>67500</v>
      </c>
      <c r="H9" s="2">
        <f t="shared" si="4"/>
        <v>90000</v>
      </c>
      <c r="I9" s="2">
        <f t="shared" si="4"/>
        <v>112500</v>
      </c>
      <c r="J9" s="2">
        <f t="shared" si="4"/>
        <v>135000</v>
      </c>
      <c r="K9" s="2">
        <f t="shared" si="4"/>
        <v>157500</v>
      </c>
      <c r="L9" s="2">
        <f t="shared" si="4"/>
        <v>180000</v>
      </c>
      <c r="M9" s="2">
        <f t="shared" si="4"/>
        <v>202500</v>
      </c>
      <c r="N9" s="2">
        <f t="shared" si="4"/>
        <v>225000</v>
      </c>
      <c r="O9" s="2">
        <f t="shared" si="4"/>
        <v>247500</v>
      </c>
      <c r="P9" s="2">
        <f t="shared" si="4"/>
        <v>270000</v>
      </c>
    </row>
    <row r="10" spans="1:16" x14ac:dyDescent="0.25">
      <c r="A10" s="1">
        <f t="shared" si="7"/>
        <v>4</v>
      </c>
      <c r="B10" s="1">
        <f t="shared" si="8"/>
        <v>46</v>
      </c>
      <c r="C10" s="1">
        <f t="shared" si="9"/>
        <v>60</v>
      </c>
      <c r="D10" s="4" t="str">
        <f t="shared" si="5"/>
        <v>46 - 60</v>
      </c>
      <c r="E10" s="2">
        <f t="shared" si="6"/>
        <v>30000</v>
      </c>
      <c r="F10" s="2">
        <f t="shared" si="4"/>
        <v>60000</v>
      </c>
      <c r="G10" s="2">
        <f t="shared" si="4"/>
        <v>90000</v>
      </c>
      <c r="H10" s="2">
        <f t="shared" si="4"/>
        <v>120000</v>
      </c>
      <c r="I10" s="2">
        <f t="shared" si="4"/>
        <v>150000</v>
      </c>
      <c r="J10" s="2">
        <f t="shared" si="4"/>
        <v>180000</v>
      </c>
      <c r="K10" s="2">
        <f t="shared" si="4"/>
        <v>210000</v>
      </c>
      <c r="L10" s="2">
        <f t="shared" si="4"/>
        <v>240000</v>
      </c>
      <c r="M10" s="2">
        <f t="shared" si="4"/>
        <v>270000</v>
      </c>
      <c r="N10" s="2">
        <f t="shared" si="4"/>
        <v>300000</v>
      </c>
      <c r="O10" s="2">
        <f t="shared" si="4"/>
        <v>330000</v>
      </c>
      <c r="P10" s="2">
        <f t="shared" si="4"/>
        <v>360000</v>
      </c>
    </row>
    <row r="11" spans="1:16" x14ac:dyDescent="0.25">
      <c r="A11" s="1">
        <f t="shared" si="7"/>
        <v>5</v>
      </c>
      <c r="B11" s="1">
        <f t="shared" si="8"/>
        <v>61</v>
      </c>
      <c r="C11" s="1">
        <f t="shared" si="9"/>
        <v>75</v>
      </c>
      <c r="D11" s="4" t="str">
        <f t="shared" si="5"/>
        <v>61 - 75</v>
      </c>
      <c r="E11" s="2">
        <f t="shared" si="6"/>
        <v>37500</v>
      </c>
      <c r="F11" s="2">
        <f t="shared" si="4"/>
        <v>75000</v>
      </c>
      <c r="G11" s="2">
        <f t="shared" si="4"/>
        <v>112500</v>
      </c>
      <c r="H11" s="2">
        <f t="shared" si="4"/>
        <v>150000</v>
      </c>
      <c r="I11" s="2">
        <f t="shared" si="4"/>
        <v>187500</v>
      </c>
      <c r="J11" s="2">
        <f t="shared" si="4"/>
        <v>225000</v>
      </c>
      <c r="K11" s="2">
        <f t="shared" si="4"/>
        <v>262500</v>
      </c>
      <c r="L11" s="2">
        <f t="shared" si="4"/>
        <v>300000</v>
      </c>
      <c r="M11" s="2">
        <f t="shared" si="4"/>
        <v>337500</v>
      </c>
      <c r="N11" s="2">
        <f t="shared" si="4"/>
        <v>375000</v>
      </c>
      <c r="O11" s="2">
        <f t="shared" si="4"/>
        <v>412500</v>
      </c>
      <c r="P11" s="2">
        <f t="shared" si="4"/>
        <v>450000</v>
      </c>
    </row>
    <row r="12" spans="1:16" x14ac:dyDescent="0.25">
      <c r="A12" s="1">
        <f t="shared" si="7"/>
        <v>6</v>
      </c>
      <c r="B12" s="1">
        <f t="shared" si="8"/>
        <v>76</v>
      </c>
      <c r="C12" s="1">
        <f t="shared" si="9"/>
        <v>90</v>
      </c>
      <c r="D12" s="4" t="str">
        <f t="shared" si="5"/>
        <v>76 - 90</v>
      </c>
      <c r="E12" s="2">
        <f t="shared" si="6"/>
        <v>45000</v>
      </c>
      <c r="F12" s="2">
        <f t="shared" si="4"/>
        <v>90000</v>
      </c>
      <c r="G12" s="2">
        <f t="shared" si="4"/>
        <v>135000</v>
      </c>
      <c r="H12" s="2">
        <f t="shared" si="4"/>
        <v>180000</v>
      </c>
      <c r="I12" s="2">
        <f t="shared" si="4"/>
        <v>225000</v>
      </c>
      <c r="J12" s="2">
        <f t="shared" si="4"/>
        <v>270000</v>
      </c>
      <c r="K12" s="2">
        <f t="shared" si="4"/>
        <v>315000</v>
      </c>
      <c r="L12" s="2">
        <f t="shared" si="4"/>
        <v>360000</v>
      </c>
      <c r="M12" s="2">
        <f t="shared" si="4"/>
        <v>405000</v>
      </c>
      <c r="N12" s="2">
        <f t="shared" si="4"/>
        <v>450000</v>
      </c>
      <c r="O12" s="2">
        <f t="shared" si="4"/>
        <v>495000</v>
      </c>
      <c r="P12" s="2">
        <f t="shared" si="4"/>
        <v>540000</v>
      </c>
    </row>
    <row r="13" spans="1:16" x14ac:dyDescent="0.25">
      <c r="A13" s="1">
        <f t="shared" si="7"/>
        <v>7</v>
      </c>
      <c r="B13" s="1">
        <f t="shared" si="8"/>
        <v>91</v>
      </c>
      <c r="C13" s="1">
        <f t="shared" si="9"/>
        <v>105</v>
      </c>
      <c r="D13" s="4" t="str">
        <f t="shared" si="5"/>
        <v>91 - 105</v>
      </c>
      <c r="E13" s="2">
        <f t="shared" si="6"/>
        <v>52500</v>
      </c>
      <c r="F13" s="2">
        <f t="shared" si="4"/>
        <v>105000</v>
      </c>
      <c r="G13" s="2">
        <f t="shared" si="4"/>
        <v>157500</v>
      </c>
      <c r="H13" s="2">
        <f t="shared" si="4"/>
        <v>210000</v>
      </c>
      <c r="I13" s="2">
        <f t="shared" si="4"/>
        <v>262500</v>
      </c>
      <c r="J13" s="2">
        <f t="shared" si="4"/>
        <v>315000</v>
      </c>
      <c r="K13" s="2">
        <f t="shared" si="4"/>
        <v>367500</v>
      </c>
      <c r="L13" s="2">
        <f t="shared" si="4"/>
        <v>420000</v>
      </c>
      <c r="M13" s="2">
        <f t="shared" si="4"/>
        <v>472500</v>
      </c>
      <c r="N13" s="2">
        <f t="shared" si="4"/>
        <v>525000</v>
      </c>
      <c r="O13" s="2">
        <f t="shared" si="4"/>
        <v>577500</v>
      </c>
      <c r="P13" s="2">
        <f t="shared" si="4"/>
        <v>630000</v>
      </c>
    </row>
    <row r="14" spans="1:16" x14ac:dyDescent="0.25">
      <c r="A14" s="1">
        <f t="shared" si="7"/>
        <v>8</v>
      </c>
      <c r="B14" s="1">
        <f t="shared" si="8"/>
        <v>106</v>
      </c>
      <c r="C14" s="1">
        <f t="shared" si="9"/>
        <v>120</v>
      </c>
      <c r="D14" s="4" t="str">
        <f t="shared" si="5"/>
        <v>106 - 120</v>
      </c>
      <c r="E14" s="2">
        <f t="shared" si="6"/>
        <v>60000</v>
      </c>
      <c r="F14" s="2">
        <f t="shared" si="4"/>
        <v>120000</v>
      </c>
      <c r="G14" s="2">
        <f t="shared" si="4"/>
        <v>180000</v>
      </c>
      <c r="H14" s="2">
        <f t="shared" si="4"/>
        <v>240000</v>
      </c>
      <c r="I14" s="2">
        <f t="shared" si="4"/>
        <v>300000</v>
      </c>
      <c r="J14" s="2">
        <f t="shared" si="4"/>
        <v>360000</v>
      </c>
      <c r="K14" s="2">
        <f t="shared" si="4"/>
        <v>420000</v>
      </c>
      <c r="L14" s="2">
        <f t="shared" si="4"/>
        <v>480000</v>
      </c>
      <c r="M14" s="2">
        <f t="shared" si="4"/>
        <v>540000</v>
      </c>
      <c r="N14" s="2">
        <f t="shared" si="4"/>
        <v>600000</v>
      </c>
      <c r="O14" s="2">
        <f t="shared" si="4"/>
        <v>660000</v>
      </c>
      <c r="P14" s="2">
        <f t="shared" si="4"/>
        <v>720000</v>
      </c>
    </row>
    <row r="15" spans="1:16" x14ac:dyDescent="0.25">
      <c r="A15" s="1">
        <f t="shared" si="7"/>
        <v>9</v>
      </c>
      <c r="B15" s="1">
        <f t="shared" si="8"/>
        <v>121</v>
      </c>
      <c r="C15" s="1">
        <f t="shared" si="9"/>
        <v>135</v>
      </c>
      <c r="D15" s="4" t="str">
        <f t="shared" si="5"/>
        <v>121 - 135</v>
      </c>
      <c r="E15" s="2">
        <f t="shared" si="6"/>
        <v>67500</v>
      </c>
      <c r="F15" s="2">
        <f t="shared" si="4"/>
        <v>135000</v>
      </c>
      <c r="G15" s="2">
        <f t="shared" si="4"/>
        <v>202500</v>
      </c>
      <c r="H15" s="2">
        <f t="shared" si="4"/>
        <v>270000</v>
      </c>
      <c r="I15" s="2">
        <f t="shared" si="4"/>
        <v>337500</v>
      </c>
      <c r="J15" s="2">
        <f t="shared" si="4"/>
        <v>405000</v>
      </c>
      <c r="K15" s="2">
        <f t="shared" si="4"/>
        <v>472500</v>
      </c>
      <c r="L15" s="2">
        <f t="shared" si="4"/>
        <v>540000</v>
      </c>
      <c r="M15" s="2">
        <f t="shared" si="4"/>
        <v>607500</v>
      </c>
      <c r="N15" s="2">
        <f t="shared" si="4"/>
        <v>675000</v>
      </c>
      <c r="O15" s="2">
        <f t="shared" si="4"/>
        <v>742500</v>
      </c>
      <c r="P15" s="2">
        <f t="shared" si="4"/>
        <v>810000</v>
      </c>
    </row>
    <row r="16" spans="1:16" x14ac:dyDescent="0.25">
      <c r="A16" s="1">
        <f t="shared" si="7"/>
        <v>10</v>
      </c>
      <c r="B16" s="1">
        <f t="shared" si="8"/>
        <v>136</v>
      </c>
      <c r="C16" s="1">
        <f t="shared" si="9"/>
        <v>150</v>
      </c>
      <c r="D16" s="4" t="str">
        <f t="shared" si="5"/>
        <v>136 - 150</v>
      </c>
      <c r="E16" s="2">
        <f t="shared" si="6"/>
        <v>75000</v>
      </c>
      <c r="F16" s="2">
        <f t="shared" si="4"/>
        <v>150000</v>
      </c>
      <c r="G16" s="2">
        <f t="shared" si="4"/>
        <v>225000</v>
      </c>
      <c r="H16" s="2">
        <f t="shared" si="4"/>
        <v>300000</v>
      </c>
      <c r="I16" s="2">
        <f t="shared" si="4"/>
        <v>375000</v>
      </c>
      <c r="J16" s="2">
        <f t="shared" si="4"/>
        <v>450000</v>
      </c>
      <c r="K16" s="2">
        <f t="shared" si="4"/>
        <v>525000</v>
      </c>
      <c r="L16" s="2">
        <f t="shared" si="4"/>
        <v>600000</v>
      </c>
      <c r="M16" s="2">
        <f t="shared" si="4"/>
        <v>675000</v>
      </c>
      <c r="N16" s="2">
        <f t="shared" si="4"/>
        <v>750000</v>
      </c>
      <c r="O16" s="2">
        <f t="shared" si="4"/>
        <v>825000</v>
      </c>
      <c r="P16" s="2">
        <f t="shared" si="4"/>
        <v>900000</v>
      </c>
    </row>
    <row r="17" spans="1:16" x14ac:dyDescent="0.25">
      <c r="A17" s="1">
        <f t="shared" si="7"/>
        <v>11</v>
      </c>
      <c r="B17" s="1">
        <f t="shared" si="8"/>
        <v>151</v>
      </c>
      <c r="C17" s="1">
        <f t="shared" si="9"/>
        <v>165</v>
      </c>
      <c r="D17" s="4" t="str">
        <f t="shared" si="5"/>
        <v>151 - 165</v>
      </c>
      <c r="E17" s="2">
        <f t="shared" si="6"/>
        <v>82500</v>
      </c>
      <c r="F17" s="2">
        <f t="shared" si="4"/>
        <v>165000</v>
      </c>
      <c r="G17" s="2">
        <f t="shared" si="4"/>
        <v>247500</v>
      </c>
      <c r="H17" s="2">
        <f t="shared" si="4"/>
        <v>330000</v>
      </c>
      <c r="I17" s="2">
        <f t="shared" si="4"/>
        <v>412500</v>
      </c>
      <c r="J17" s="2">
        <f t="shared" si="4"/>
        <v>495000</v>
      </c>
      <c r="K17" s="2">
        <f t="shared" si="4"/>
        <v>577500</v>
      </c>
      <c r="L17" s="2">
        <f t="shared" si="4"/>
        <v>660000</v>
      </c>
      <c r="M17" s="2">
        <f t="shared" si="4"/>
        <v>742500</v>
      </c>
      <c r="N17" s="2">
        <f t="shared" si="4"/>
        <v>825000</v>
      </c>
      <c r="O17" s="2">
        <f t="shared" si="4"/>
        <v>907500</v>
      </c>
      <c r="P17" s="2">
        <f t="shared" si="4"/>
        <v>990000</v>
      </c>
    </row>
    <row r="18" spans="1:16" x14ac:dyDescent="0.25">
      <c r="A18" s="1">
        <f t="shared" si="7"/>
        <v>12</v>
      </c>
      <c r="B18" s="1">
        <f t="shared" si="8"/>
        <v>166</v>
      </c>
      <c r="C18" s="1">
        <f t="shared" si="9"/>
        <v>180</v>
      </c>
      <c r="D18" s="4" t="str">
        <f t="shared" si="5"/>
        <v>166 - 180</v>
      </c>
      <c r="E18" s="2">
        <f t="shared" si="6"/>
        <v>90000</v>
      </c>
      <c r="F18" s="2">
        <f t="shared" si="4"/>
        <v>180000</v>
      </c>
      <c r="G18" s="2">
        <f t="shared" si="4"/>
        <v>270000</v>
      </c>
      <c r="H18" s="2">
        <f t="shared" si="4"/>
        <v>360000</v>
      </c>
      <c r="I18" s="2">
        <f t="shared" si="4"/>
        <v>450000</v>
      </c>
      <c r="J18" s="2">
        <f t="shared" si="4"/>
        <v>540000</v>
      </c>
      <c r="K18" s="2">
        <f t="shared" si="4"/>
        <v>630000</v>
      </c>
      <c r="L18" s="2">
        <f t="shared" si="4"/>
        <v>720000</v>
      </c>
      <c r="M18" s="2">
        <f t="shared" si="4"/>
        <v>810000</v>
      </c>
      <c r="N18" s="2">
        <f t="shared" si="4"/>
        <v>900000</v>
      </c>
      <c r="O18" s="2">
        <f t="shared" si="4"/>
        <v>990000</v>
      </c>
      <c r="P18" s="2">
        <f t="shared" si="4"/>
        <v>1080000</v>
      </c>
    </row>
    <row r="19" spans="1:16" x14ac:dyDescent="0.25">
      <c r="A19" s="1">
        <f t="shared" si="7"/>
        <v>13</v>
      </c>
      <c r="B19" s="1">
        <f t="shared" si="8"/>
        <v>181</v>
      </c>
      <c r="C19" s="1">
        <f t="shared" si="9"/>
        <v>195</v>
      </c>
      <c r="D19" s="4" t="str">
        <f t="shared" si="5"/>
        <v>181 - 195</v>
      </c>
      <c r="E19" s="2">
        <f t="shared" si="6"/>
        <v>97500</v>
      </c>
      <c r="F19" s="2">
        <f t="shared" si="4"/>
        <v>195000</v>
      </c>
      <c r="G19" s="2">
        <f t="shared" si="4"/>
        <v>292500</v>
      </c>
      <c r="H19" s="2">
        <f t="shared" si="4"/>
        <v>390000</v>
      </c>
      <c r="I19" s="2">
        <f t="shared" si="4"/>
        <v>487500</v>
      </c>
      <c r="J19" s="2">
        <f t="shared" si="4"/>
        <v>585000</v>
      </c>
      <c r="K19" s="2">
        <f t="shared" si="4"/>
        <v>682500</v>
      </c>
      <c r="L19" s="2">
        <f t="shared" si="4"/>
        <v>780000</v>
      </c>
      <c r="M19" s="2">
        <f t="shared" si="4"/>
        <v>877500</v>
      </c>
      <c r="N19" s="2">
        <f t="shared" si="4"/>
        <v>975000</v>
      </c>
      <c r="O19" s="2">
        <f t="shared" si="4"/>
        <v>1072500</v>
      </c>
      <c r="P19" s="2">
        <f t="shared" si="4"/>
        <v>1170000</v>
      </c>
    </row>
    <row r="20" spans="1:16" x14ac:dyDescent="0.25">
      <c r="A20" s="1">
        <f t="shared" si="7"/>
        <v>14</v>
      </c>
      <c r="B20" s="1">
        <f t="shared" si="8"/>
        <v>196</v>
      </c>
      <c r="C20" s="1">
        <f t="shared" si="9"/>
        <v>210</v>
      </c>
      <c r="D20" s="4" t="str">
        <f t="shared" si="5"/>
        <v>196 - 210</v>
      </c>
      <c r="E20" s="2">
        <f t="shared" si="6"/>
        <v>105000</v>
      </c>
      <c r="F20" s="2">
        <f t="shared" si="4"/>
        <v>210000</v>
      </c>
      <c r="G20" s="2">
        <f t="shared" si="4"/>
        <v>315000</v>
      </c>
      <c r="H20" s="2">
        <f t="shared" si="4"/>
        <v>420000</v>
      </c>
      <c r="I20" s="2">
        <f t="shared" si="4"/>
        <v>525000</v>
      </c>
      <c r="J20" s="2">
        <f t="shared" si="4"/>
        <v>630000</v>
      </c>
      <c r="K20" s="2">
        <f t="shared" si="4"/>
        <v>735000</v>
      </c>
      <c r="L20" s="2">
        <f t="shared" si="4"/>
        <v>840000</v>
      </c>
      <c r="M20" s="2">
        <f t="shared" si="4"/>
        <v>945000</v>
      </c>
      <c r="N20" s="2">
        <f t="shared" si="4"/>
        <v>1050000</v>
      </c>
      <c r="O20" s="2">
        <f t="shared" si="4"/>
        <v>1155000</v>
      </c>
      <c r="P20" s="2">
        <f t="shared" si="4"/>
        <v>1260000</v>
      </c>
    </row>
    <row r="21" spans="1:16" x14ac:dyDescent="0.25">
      <c r="A21" s="1">
        <f t="shared" si="7"/>
        <v>15</v>
      </c>
      <c r="B21" s="1">
        <f t="shared" si="8"/>
        <v>211</v>
      </c>
      <c r="C21" s="1">
        <f t="shared" si="9"/>
        <v>225</v>
      </c>
      <c r="D21" s="4" t="str">
        <f t="shared" si="5"/>
        <v>211 - 225</v>
      </c>
      <c r="E21" s="2">
        <f t="shared" si="6"/>
        <v>112500</v>
      </c>
      <c r="F21" s="2">
        <f t="shared" si="4"/>
        <v>225000</v>
      </c>
      <c r="G21" s="2">
        <f t="shared" si="4"/>
        <v>337500</v>
      </c>
      <c r="H21" s="2">
        <f t="shared" si="4"/>
        <v>450000</v>
      </c>
      <c r="I21" s="2">
        <f t="shared" si="4"/>
        <v>562500</v>
      </c>
      <c r="J21" s="2">
        <f t="shared" si="4"/>
        <v>675000</v>
      </c>
      <c r="K21" s="2">
        <f t="shared" si="4"/>
        <v>787500</v>
      </c>
      <c r="L21" s="2">
        <f t="shared" si="4"/>
        <v>900000</v>
      </c>
      <c r="M21" s="2">
        <f t="shared" si="4"/>
        <v>1012500</v>
      </c>
      <c r="N21" s="2">
        <f t="shared" si="4"/>
        <v>1125000</v>
      </c>
      <c r="O21" s="2">
        <f t="shared" si="4"/>
        <v>1237500</v>
      </c>
      <c r="P21" s="2">
        <f t="shared" si="4"/>
        <v>1350000</v>
      </c>
    </row>
    <row r="22" spans="1:16" x14ac:dyDescent="0.25">
      <c r="A22" s="1">
        <f t="shared" si="7"/>
        <v>16</v>
      </c>
      <c r="B22" s="1">
        <f t="shared" si="8"/>
        <v>226</v>
      </c>
      <c r="C22" s="1">
        <f t="shared" si="9"/>
        <v>240</v>
      </c>
      <c r="D22" s="4" t="str">
        <f t="shared" si="5"/>
        <v>226 - 240</v>
      </c>
      <c r="E22" s="2">
        <f t="shared" si="6"/>
        <v>120000</v>
      </c>
      <c r="F22" s="2">
        <f t="shared" si="4"/>
        <v>240000</v>
      </c>
      <c r="G22" s="2">
        <f t="shared" si="4"/>
        <v>360000</v>
      </c>
      <c r="H22" s="2">
        <f t="shared" si="4"/>
        <v>480000</v>
      </c>
      <c r="I22" s="2">
        <f t="shared" si="4"/>
        <v>600000</v>
      </c>
      <c r="J22" s="2">
        <f t="shared" si="4"/>
        <v>720000</v>
      </c>
      <c r="K22" s="2">
        <f t="shared" si="4"/>
        <v>840000</v>
      </c>
      <c r="L22" s="2">
        <f t="shared" si="4"/>
        <v>960000</v>
      </c>
      <c r="M22" s="2">
        <f t="shared" si="4"/>
        <v>1080000</v>
      </c>
      <c r="N22" s="2">
        <f t="shared" si="4"/>
        <v>1200000</v>
      </c>
      <c r="O22" s="2">
        <f t="shared" si="4"/>
        <v>1320000</v>
      </c>
      <c r="P22" s="2">
        <f t="shared" si="4"/>
        <v>1440000</v>
      </c>
    </row>
    <row r="23" spans="1:16" x14ac:dyDescent="0.25">
      <c r="A23" s="1">
        <f t="shared" si="7"/>
        <v>17</v>
      </c>
      <c r="B23" s="1">
        <f t="shared" si="8"/>
        <v>241</v>
      </c>
      <c r="C23" s="1">
        <f t="shared" si="9"/>
        <v>255</v>
      </c>
      <c r="D23" s="4" t="str">
        <f t="shared" si="5"/>
        <v>241 - 255</v>
      </c>
      <c r="E23" s="2">
        <f t="shared" si="6"/>
        <v>127500</v>
      </c>
      <c r="F23" s="2">
        <f t="shared" si="6"/>
        <v>255000</v>
      </c>
      <c r="G23" s="2">
        <f t="shared" si="6"/>
        <v>382500</v>
      </c>
      <c r="H23" s="2">
        <f t="shared" si="6"/>
        <v>510000</v>
      </c>
      <c r="I23" s="2">
        <f t="shared" si="6"/>
        <v>637500</v>
      </c>
      <c r="J23" s="2">
        <f t="shared" si="6"/>
        <v>765000</v>
      </c>
      <c r="K23" s="2">
        <f t="shared" si="6"/>
        <v>892500</v>
      </c>
      <c r="L23" s="2">
        <f t="shared" si="6"/>
        <v>1020000</v>
      </c>
      <c r="M23" s="2">
        <f t="shared" si="6"/>
        <v>1147500</v>
      </c>
      <c r="N23" s="2">
        <f t="shared" si="6"/>
        <v>1275000</v>
      </c>
      <c r="O23" s="2">
        <f t="shared" si="6"/>
        <v>1402500</v>
      </c>
      <c r="P23" s="2">
        <f t="shared" si="6"/>
        <v>1530000</v>
      </c>
    </row>
    <row r="24" spans="1:16" x14ac:dyDescent="0.25">
      <c r="A24" s="1">
        <f t="shared" si="7"/>
        <v>18</v>
      </c>
      <c r="B24" s="1">
        <f t="shared" si="8"/>
        <v>256</v>
      </c>
      <c r="C24" s="1">
        <f t="shared" si="9"/>
        <v>270</v>
      </c>
      <c r="D24" s="4" t="str">
        <f t="shared" si="5"/>
        <v>256 - 270</v>
      </c>
      <c r="E24" s="2">
        <f t="shared" ref="E24:P26" si="10">E$5*$C24</f>
        <v>135000</v>
      </c>
      <c r="F24" s="2">
        <f t="shared" si="10"/>
        <v>270000</v>
      </c>
      <c r="G24" s="2">
        <f t="shared" si="10"/>
        <v>405000</v>
      </c>
      <c r="H24" s="2">
        <f t="shared" si="10"/>
        <v>540000</v>
      </c>
      <c r="I24" s="2">
        <f t="shared" si="10"/>
        <v>675000</v>
      </c>
      <c r="J24" s="2">
        <f t="shared" si="10"/>
        <v>810000</v>
      </c>
      <c r="K24" s="2">
        <f t="shared" si="10"/>
        <v>945000</v>
      </c>
      <c r="L24" s="2">
        <f t="shared" si="10"/>
        <v>1080000</v>
      </c>
      <c r="M24" s="2">
        <f t="shared" si="10"/>
        <v>1215000</v>
      </c>
      <c r="N24" s="2">
        <f t="shared" si="10"/>
        <v>1350000</v>
      </c>
      <c r="O24" s="2">
        <f t="shared" si="10"/>
        <v>1485000</v>
      </c>
      <c r="P24" s="2">
        <f t="shared" si="10"/>
        <v>1620000</v>
      </c>
    </row>
    <row r="25" spans="1:16" x14ac:dyDescent="0.25">
      <c r="A25" s="1">
        <f t="shared" si="7"/>
        <v>19</v>
      </c>
      <c r="B25" s="1">
        <f t="shared" si="8"/>
        <v>271</v>
      </c>
      <c r="C25" s="1">
        <f t="shared" si="9"/>
        <v>285</v>
      </c>
      <c r="D25" s="4" t="str">
        <f t="shared" si="5"/>
        <v>271 - 285</v>
      </c>
      <c r="E25" s="2">
        <f t="shared" si="10"/>
        <v>142500</v>
      </c>
      <c r="F25" s="2">
        <f t="shared" si="10"/>
        <v>285000</v>
      </c>
      <c r="G25" s="2">
        <f t="shared" si="10"/>
        <v>427500</v>
      </c>
      <c r="H25" s="2">
        <f t="shared" si="10"/>
        <v>570000</v>
      </c>
      <c r="I25" s="2">
        <f t="shared" si="10"/>
        <v>712500</v>
      </c>
      <c r="J25" s="2">
        <f t="shared" si="10"/>
        <v>855000</v>
      </c>
      <c r="K25" s="2">
        <f t="shared" si="10"/>
        <v>997500</v>
      </c>
      <c r="L25" s="2">
        <f t="shared" si="10"/>
        <v>1140000</v>
      </c>
      <c r="M25" s="2">
        <f t="shared" si="10"/>
        <v>1282500</v>
      </c>
      <c r="N25" s="2">
        <f t="shared" si="10"/>
        <v>1425000</v>
      </c>
      <c r="O25" s="2">
        <f t="shared" si="10"/>
        <v>1567500</v>
      </c>
      <c r="P25" s="2">
        <f t="shared" si="10"/>
        <v>1710000</v>
      </c>
    </row>
    <row r="26" spans="1:16" x14ac:dyDescent="0.25">
      <c r="A26" s="1">
        <f t="shared" si="7"/>
        <v>20</v>
      </c>
      <c r="B26" s="1">
        <f t="shared" si="8"/>
        <v>286</v>
      </c>
      <c r="C26" s="1">
        <f t="shared" si="9"/>
        <v>300</v>
      </c>
      <c r="D26" s="4" t="str">
        <f t="shared" si="5"/>
        <v>286 - 300</v>
      </c>
      <c r="E26" s="2">
        <f t="shared" si="10"/>
        <v>150000</v>
      </c>
      <c r="F26" s="2">
        <f t="shared" si="10"/>
        <v>300000</v>
      </c>
      <c r="G26" s="2">
        <f t="shared" si="10"/>
        <v>450000</v>
      </c>
      <c r="H26" s="2">
        <f t="shared" si="10"/>
        <v>600000</v>
      </c>
      <c r="I26" s="2">
        <f t="shared" si="10"/>
        <v>750000</v>
      </c>
      <c r="J26" s="2">
        <f t="shared" si="10"/>
        <v>900000</v>
      </c>
      <c r="K26" s="2">
        <f t="shared" si="10"/>
        <v>1050000</v>
      </c>
      <c r="L26" s="2">
        <f t="shared" si="10"/>
        <v>1200000</v>
      </c>
      <c r="M26" s="2">
        <f t="shared" si="10"/>
        <v>1350000</v>
      </c>
      <c r="N26" s="2">
        <f t="shared" si="10"/>
        <v>1500000</v>
      </c>
      <c r="O26" s="2">
        <f t="shared" si="10"/>
        <v>1650000</v>
      </c>
      <c r="P26" s="2">
        <f t="shared" si="10"/>
        <v>1800000</v>
      </c>
    </row>
    <row r="27" spans="1:16" x14ac:dyDescent="0.25">
      <c r="A27" s="1"/>
      <c r="B27" s="1"/>
      <c r="C27" s="1"/>
      <c r="D27" s="4"/>
      <c r="E27" s="2"/>
      <c r="F27" s="2"/>
      <c r="G27" s="2"/>
      <c r="H27" s="2"/>
      <c r="I27" s="2"/>
      <c r="J27" s="2"/>
      <c r="K27" s="2"/>
      <c r="L27" s="2"/>
      <c r="M27" s="2"/>
      <c r="N27" s="2"/>
      <c r="O27" s="2"/>
      <c r="P27" s="2"/>
    </row>
    <row r="31" spans="1:16" x14ac:dyDescent="0.25">
      <c r="A31">
        <f>+A7</f>
        <v>1</v>
      </c>
      <c r="B31">
        <f t="shared" ref="B31:C31" si="11">+B7</f>
        <v>1</v>
      </c>
      <c r="C31">
        <f t="shared" si="11"/>
        <v>15</v>
      </c>
      <c r="E31" s="3">
        <f>E7*0.02</f>
        <v>150</v>
      </c>
      <c r="F31" s="3">
        <f t="shared" ref="F31:P31" si="12">F7*0.02</f>
        <v>300</v>
      </c>
      <c r="G31" s="3">
        <f t="shared" si="12"/>
        <v>450</v>
      </c>
      <c r="H31" s="3">
        <f t="shared" si="12"/>
        <v>600</v>
      </c>
      <c r="I31" s="3">
        <f t="shared" si="12"/>
        <v>750</v>
      </c>
      <c r="J31" s="3">
        <f t="shared" si="12"/>
        <v>900</v>
      </c>
      <c r="K31" s="3">
        <f t="shared" si="12"/>
        <v>1050</v>
      </c>
      <c r="L31" s="3">
        <f t="shared" si="12"/>
        <v>1200</v>
      </c>
      <c r="M31" s="3">
        <f t="shared" si="12"/>
        <v>1350</v>
      </c>
      <c r="N31" s="3">
        <f t="shared" si="12"/>
        <v>1500</v>
      </c>
      <c r="O31" s="3">
        <f t="shared" si="12"/>
        <v>1650</v>
      </c>
      <c r="P31" s="3">
        <f t="shared" si="12"/>
        <v>1800</v>
      </c>
    </row>
    <row r="32" spans="1:16" x14ac:dyDescent="0.25">
      <c r="A32">
        <f t="shared" ref="A32:C47" si="13">+A8</f>
        <v>2</v>
      </c>
      <c r="B32">
        <f t="shared" si="13"/>
        <v>16</v>
      </c>
      <c r="C32">
        <f t="shared" si="13"/>
        <v>30</v>
      </c>
      <c r="E32" s="3">
        <f t="shared" ref="E32:P32" si="14">E8*0.02</f>
        <v>300</v>
      </c>
      <c r="F32" s="3">
        <f t="shared" si="14"/>
        <v>600</v>
      </c>
      <c r="G32" s="3">
        <f t="shared" si="14"/>
        <v>900</v>
      </c>
      <c r="H32" s="3">
        <f t="shared" si="14"/>
        <v>1200</v>
      </c>
      <c r="I32" s="3">
        <f t="shared" si="14"/>
        <v>1500</v>
      </c>
      <c r="J32" s="3">
        <f t="shared" si="14"/>
        <v>1800</v>
      </c>
      <c r="K32" s="3">
        <f t="shared" si="14"/>
        <v>2100</v>
      </c>
      <c r="L32" s="3">
        <f t="shared" si="14"/>
        <v>2400</v>
      </c>
      <c r="M32" s="3">
        <f t="shared" si="14"/>
        <v>2700</v>
      </c>
      <c r="N32" s="3">
        <f t="shared" si="14"/>
        <v>3000</v>
      </c>
      <c r="O32" s="3">
        <f t="shared" si="14"/>
        <v>3300</v>
      </c>
      <c r="P32" s="3">
        <f t="shared" si="14"/>
        <v>3600</v>
      </c>
    </row>
    <row r="33" spans="1:16" x14ac:dyDescent="0.25">
      <c r="A33">
        <f t="shared" si="13"/>
        <v>3</v>
      </c>
      <c r="B33">
        <f t="shared" si="13"/>
        <v>31</v>
      </c>
      <c r="C33">
        <f t="shared" si="13"/>
        <v>45</v>
      </c>
      <c r="E33" s="3">
        <f t="shared" ref="E33:P33" si="15">E9*0.02</f>
        <v>450</v>
      </c>
      <c r="F33" s="3">
        <f t="shared" si="15"/>
        <v>900</v>
      </c>
      <c r="G33" s="3">
        <f t="shared" si="15"/>
        <v>1350</v>
      </c>
      <c r="H33" s="3">
        <f t="shared" si="15"/>
        <v>1800</v>
      </c>
      <c r="I33" s="3">
        <f t="shared" si="15"/>
        <v>2250</v>
      </c>
      <c r="J33" s="3">
        <f t="shared" si="15"/>
        <v>2700</v>
      </c>
      <c r="K33" s="3">
        <f t="shared" si="15"/>
        <v>3150</v>
      </c>
      <c r="L33" s="3">
        <f t="shared" si="15"/>
        <v>3600</v>
      </c>
      <c r="M33" s="3">
        <f t="shared" si="15"/>
        <v>4050</v>
      </c>
      <c r="N33" s="3">
        <f t="shared" si="15"/>
        <v>4500</v>
      </c>
      <c r="O33" s="3">
        <f t="shared" si="15"/>
        <v>4950</v>
      </c>
      <c r="P33" s="3">
        <f t="shared" si="15"/>
        <v>5400</v>
      </c>
    </row>
    <row r="34" spans="1:16" x14ac:dyDescent="0.25">
      <c r="A34">
        <f t="shared" si="13"/>
        <v>4</v>
      </c>
      <c r="B34">
        <f t="shared" si="13"/>
        <v>46</v>
      </c>
      <c r="C34">
        <f t="shared" si="13"/>
        <v>60</v>
      </c>
      <c r="E34" s="3">
        <f t="shared" ref="E34:P34" si="16">E10*0.02</f>
        <v>600</v>
      </c>
      <c r="F34" s="3">
        <f t="shared" si="16"/>
        <v>1200</v>
      </c>
      <c r="G34" s="3">
        <f t="shared" si="16"/>
        <v>1800</v>
      </c>
      <c r="H34" s="3">
        <f t="shared" si="16"/>
        <v>2400</v>
      </c>
      <c r="I34" s="3">
        <f t="shared" si="16"/>
        <v>3000</v>
      </c>
      <c r="J34" s="3">
        <f t="shared" si="16"/>
        <v>3600</v>
      </c>
      <c r="K34" s="3">
        <f t="shared" si="16"/>
        <v>4200</v>
      </c>
      <c r="L34" s="3">
        <f t="shared" si="16"/>
        <v>4800</v>
      </c>
      <c r="M34" s="3">
        <f t="shared" si="16"/>
        <v>5400</v>
      </c>
      <c r="N34" s="3">
        <f t="shared" si="16"/>
        <v>6000</v>
      </c>
      <c r="O34" s="3">
        <f t="shared" si="16"/>
        <v>6600</v>
      </c>
      <c r="P34" s="3">
        <f t="shared" si="16"/>
        <v>7200</v>
      </c>
    </row>
    <row r="35" spans="1:16" x14ac:dyDescent="0.25">
      <c r="A35">
        <f t="shared" si="13"/>
        <v>5</v>
      </c>
      <c r="B35">
        <f t="shared" si="13"/>
        <v>61</v>
      </c>
      <c r="C35">
        <f t="shared" si="13"/>
        <v>75</v>
      </c>
      <c r="E35" s="3">
        <f t="shared" ref="E35:P35" si="17">E11*0.02</f>
        <v>750</v>
      </c>
      <c r="F35" s="3">
        <f t="shared" si="17"/>
        <v>1500</v>
      </c>
      <c r="G35" s="3">
        <f t="shared" si="17"/>
        <v>2250</v>
      </c>
      <c r="H35" s="3">
        <f t="shared" si="17"/>
        <v>3000</v>
      </c>
      <c r="I35" s="3">
        <f t="shared" si="17"/>
        <v>3750</v>
      </c>
      <c r="J35" s="3">
        <f t="shared" si="17"/>
        <v>4500</v>
      </c>
      <c r="K35" s="3">
        <f t="shared" si="17"/>
        <v>5250</v>
      </c>
      <c r="L35" s="3">
        <f t="shared" si="17"/>
        <v>6000</v>
      </c>
      <c r="M35" s="3">
        <f t="shared" si="17"/>
        <v>6750</v>
      </c>
      <c r="N35" s="3">
        <f t="shared" si="17"/>
        <v>7500</v>
      </c>
      <c r="O35" s="3">
        <f t="shared" si="17"/>
        <v>8250</v>
      </c>
      <c r="P35" s="3">
        <f t="shared" si="17"/>
        <v>9000</v>
      </c>
    </row>
    <row r="36" spans="1:16" x14ac:dyDescent="0.25">
      <c r="A36">
        <f t="shared" si="13"/>
        <v>6</v>
      </c>
      <c r="B36">
        <f t="shared" si="13"/>
        <v>76</v>
      </c>
      <c r="C36">
        <f t="shared" si="13"/>
        <v>90</v>
      </c>
      <c r="E36" s="3">
        <f t="shared" ref="E36:P36" si="18">E12*0.02</f>
        <v>900</v>
      </c>
      <c r="F36" s="3">
        <f t="shared" si="18"/>
        <v>1800</v>
      </c>
      <c r="G36" s="3">
        <f t="shared" si="18"/>
        <v>2700</v>
      </c>
      <c r="H36" s="3">
        <f t="shared" si="18"/>
        <v>3600</v>
      </c>
      <c r="I36" s="3">
        <f t="shared" si="18"/>
        <v>4500</v>
      </c>
      <c r="J36" s="3">
        <f t="shared" si="18"/>
        <v>5400</v>
      </c>
      <c r="K36" s="3">
        <f t="shared" si="18"/>
        <v>6300</v>
      </c>
      <c r="L36" s="3">
        <f t="shared" si="18"/>
        <v>7200</v>
      </c>
      <c r="M36" s="3">
        <f t="shared" si="18"/>
        <v>8100</v>
      </c>
      <c r="N36" s="3">
        <f t="shared" si="18"/>
        <v>9000</v>
      </c>
      <c r="O36" s="3">
        <f t="shared" si="18"/>
        <v>9900</v>
      </c>
      <c r="P36" s="3">
        <f t="shared" si="18"/>
        <v>10800</v>
      </c>
    </row>
    <row r="37" spans="1:16" x14ac:dyDescent="0.25">
      <c r="A37">
        <f t="shared" si="13"/>
        <v>7</v>
      </c>
      <c r="B37">
        <f t="shared" si="13"/>
        <v>91</v>
      </c>
      <c r="C37">
        <f t="shared" si="13"/>
        <v>105</v>
      </c>
      <c r="E37" s="3">
        <f t="shared" ref="E37:P37" si="19">E13*0.02</f>
        <v>1050</v>
      </c>
      <c r="F37" s="3">
        <f t="shared" si="19"/>
        <v>2100</v>
      </c>
      <c r="G37" s="3">
        <f t="shared" si="19"/>
        <v>3150</v>
      </c>
      <c r="H37" s="3">
        <f t="shared" si="19"/>
        <v>4200</v>
      </c>
      <c r="I37" s="3">
        <f t="shared" si="19"/>
        <v>5250</v>
      </c>
      <c r="J37" s="3">
        <f t="shared" si="19"/>
        <v>6300</v>
      </c>
      <c r="K37" s="3">
        <f t="shared" si="19"/>
        <v>7350</v>
      </c>
      <c r="L37" s="3">
        <f t="shared" si="19"/>
        <v>8400</v>
      </c>
      <c r="M37" s="3">
        <f t="shared" si="19"/>
        <v>9450</v>
      </c>
      <c r="N37" s="3">
        <f t="shared" si="19"/>
        <v>10500</v>
      </c>
      <c r="O37" s="3">
        <f t="shared" si="19"/>
        <v>11550</v>
      </c>
      <c r="P37" s="3">
        <f t="shared" si="19"/>
        <v>12600</v>
      </c>
    </row>
    <row r="38" spans="1:16" x14ac:dyDescent="0.25">
      <c r="A38">
        <f t="shared" si="13"/>
        <v>8</v>
      </c>
      <c r="B38">
        <f t="shared" si="13"/>
        <v>106</v>
      </c>
      <c r="C38">
        <f t="shared" si="13"/>
        <v>120</v>
      </c>
      <c r="E38" s="3">
        <f t="shared" ref="E38:P38" si="20">E14*0.02</f>
        <v>1200</v>
      </c>
      <c r="F38" s="3">
        <f t="shared" si="20"/>
        <v>2400</v>
      </c>
      <c r="G38" s="3">
        <f t="shared" si="20"/>
        <v>3600</v>
      </c>
      <c r="H38" s="3">
        <f t="shared" si="20"/>
        <v>4800</v>
      </c>
      <c r="I38" s="3">
        <f t="shared" si="20"/>
        <v>6000</v>
      </c>
      <c r="J38" s="3">
        <f t="shared" si="20"/>
        <v>7200</v>
      </c>
      <c r="K38" s="3">
        <f t="shared" si="20"/>
        <v>8400</v>
      </c>
      <c r="L38" s="3">
        <f t="shared" si="20"/>
        <v>9600</v>
      </c>
      <c r="M38" s="3">
        <f t="shared" si="20"/>
        <v>10800</v>
      </c>
      <c r="N38" s="3">
        <f t="shared" si="20"/>
        <v>12000</v>
      </c>
      <c r="O38" s="3">
        <f t="shared" si="20"/>
        <v>13200</v>
      </c>
      <c r="P38" s="3">
        <f t="shared" si="20"/>
        <v>14400</v>
      </c>
    </row>
    <row r="39" spans="1:16" x14ac:dyDescent="0.25">
      <c r="A39">
        <f t="shared" si="13"/>
        <v>9</v>
      </c>
      <c r="B39">
        <f t="shared" si="13"/>
        <v>121</v>
      </c>
      <c r="C39">
        <f t="shared" si="13"/>
        <v>135</v>
      </c>
      <c r="E39" s="3">
        <f t="shared" ref="E39:P39" si="21">E15*0.02</f>
        <v>1350</v>
      </c>
      <c r="F39" s="3">
        <f t="shared" si="21"/>
        <v>2700</v>
      </c>
      <c r="G39" s="3">
        <f t="shared" si="21"/>
        <v>4050</v>
      </c>
      <c r="H39" s="3">
        <f t="shared" si="21"/>
        <v>5400</v>
      </c>
      <c r="I39" s="3">
        <f t="shared" si="21"/>
        <v>6750</v>
      </c>
      <c r="J39" s="3">
        <f t="shared" si="21"/>
        <v>8100</v>
      </c>
      <c r="K39" s="3">
        <f t="shared" si="21"/>
        <v>9450</v>
      </c>
      <c r="L39" s="3">
        <f t="shared" si="21"/>
        <v>10800</v>
      </c>
      <c r="M39" s="3">
        <f t="shared" si="21"/>
        <v>12150</v>
      </c>
      <c r="N39" s="3">
        <f t="shared" si="21"/>
        <v>13500</v>
      </c>
      <c r="O39" s="3">
        <f t="shared" si="21"/>
        <v>14850</v>
      </c>
      <c r="P39" s="3">
        <f t="shared" si="21"/>
        <v>16200</v>
      </c>
    </row>
    <row r="40" spans="1:16" x14ac:dyDescent="0.25">
      <c r="A40">
        <f t="shared" si="13"/>
        <v>10</v>
      </c>
      <c r="B40">
        <f t="shared" si="13"/>
        <v>136</v>
      </c>
      <c r="C40">
        <f t="shared" si="13"/>
        <v>150</v>
      </c>
      <c r="E40" s="3">
        <f t="shared" ref="E40:P40" si="22">E16*0.02</f>
        <v>1500</v>
      </c>
      <c r="F40" s="3">
        <f t="shared" si="22"/>
        <v>3000</v>
      </c>
      <c r="G40" s="3">
        <f t="shared" si="22"/>
        <v>4500</v>
      </c>
      <c r="H40" s="3">
        <f t="shared" si="22"/>
        <v>6000</v>
      </c>
      <c r="I40" s="3">
        <f t="shared" si="22"/>
        <v>7500</v>
      </c>
      <c r="J40" s="3">
        <f t="shared" si="22"/>
        <v>9000</v>
      </c>
      <c r="K40" s="3">
        <f t="shared" si="22"/>
        <v>10500</v>
      </c>
      <c r="L40" s="3">
        <f t="shared" si="22"/>
        <v>12000</v>
      </c>
      <c r="M40" s="3">
        <f t="shared" si="22"/>
        <v>13500</v>
      </c>
      <c r="N40" s="3">
        <f t="shared" si="22"/>
        <v>15000</v>
      </c>
      <c r="O40" s="3">
        <f t="shared" si="22"/>
        <v>16500</v>
      </c>
      <c r="P40" s="3">
        <f t="shared" si="22"/>
        <v>18000</v>
      </c>
    </row>
    <row r="41" spans="1:16" x14ac:dyDescent="0.25">
      <c r="A41">
        <f t="shared" si="13"/>
        <v>11</v>
      </c>
      <c r="B41">
        <f t="shared" si="13"/>
        <v>151</v>
      </c>
      <c r="C41">
        <f t="shared" si="13"/>
        <v>165</v>
      </c>
      <c r="E41" s="3">
        <f t="shared" ref="E41:P41" si="23">E17*0.02</f>
        <v>1650</v>
      </c>
      <c r="F41" s="3">
        <f t="shared" si="23"/>
        <v>3300</v>
      </c>
      <c r="G41" s="3">
        <f t="shared" si="23"/>
        <v>4950</v>
      </c>
      <c r="H41" s="3">
        <f t="shared" si="23"/>
        <v>6600</v>
      </c>
      <c r="I41" s="3">
        <f t="shared" si="23"/>
        <v>8250</v>
      </c>
      <c r="J41" s="3">
        <f t="shared" si="23"/>
        <v>9900</v>
      </c>
      <c r="K41" s="3">
        <f t="shared" si="23"/>
        <v>11550</v>
      </c>
      <c r="L41" s="3">
        <f t="shared" si="23"/>
        <v>13200</v>
      </c>
      <c r="M41" s="3">
        <f t="shared" si="23"/>
        <v>14850</v>
      </c>
      <c r="N41" s="3">
        <f t="shared" si="23"/>
        <v>16500</v>
      </c>
      <c r="O41" s="3">
        <f t="shared" si="23"/>
        <v>18150</v>
      </c>
      <c r="P41" s="3">
        <f t="shared" si="23"/>
        <v>19800</v>
      </c>
    </row>
    <row r="42" spans="1:16" x14ac:dyDescent="0.25">
      <c r="A42">
        <f t="shared" si="13"/>
        <v>12</v>
      </c>
      <c r="B42">
        <f t="shared" si="13"/>
        <v>166</v>
      </c>
      <c r="C42">
        <f t="shared" si="13"/>
        <v>180</v>
      </c>
      <c r="E42" s="3">
        <f t="shared" ref="E42:P42" si="24">E18*0.02</f>
        <v>1800</v>
      </c>
      <c r="F42" s="3">
        <f t="shared" si="24"/>
        <v>3600</v>
      </c>
      <c r="G42" s="3">
        <f t="shared" si="24"/>
        <v>5400</v>
      </c>
      <c r="H42" s="3">
        <f t="shared" si="24"/>
        <v>7200</v>
      </c>
      <c r="I42" s="3">
        <f t="shared" si="24"/>
        <v>9000</v>
      </c>
      <c r="J42" s="3">
        <f t="shared" si="24"/>
        <v>10800</v>
      </c>
      <c r="K42" s="3">
        <f t="shared" si="24"/>
        <v>12600</v>
      </c>
      <c r="L42" s="3">
        <f t="shared" si="24"/>
        <v>14400</v>
      </c>
      <c r="M42" s="3">
        <f t="shared" si="24"/>
        <v>16200</v>
      </c>
      <c r="N42" s="3">
        <f t="shared" si="24"/>
        <v>18000</v>
      </c>
      <c r="O42" s="3">
        <f t="shared" si="24"/>
        <v>19800</v>
      </c>
      <c r="P42" s="3">
        <f t="shared" si="24"/>
        <v>21600</v>
      </c>
    </row>
    <row r="43" spans="1:16" x14ac:dyDescent="0.25">
      <c r="A43">
        <f t="shared" si="13"/>
        <v>13</v>
      </c>
      <c r="B43">
        <f t="shared" si="13"/>
        <v>181</v>
      </c>
      <c r="C43">
        <f t="shared" si="13"/>
        <v>195</v>
      </c>
      <c r="E43" s="3">
        <f t="shared" ref="E43:P43" si="25">E19*0.02</f>
        <v>1950</v>
      </c>
      <c r="F43" s="3">
        <f t="shared" si="25"/>
        <v>3900</v>
      </c>
      <c r="G43" s="3">
        <f t="shared" si="25"/>
        <v>5850</v>
      </c>
      <c r="H43" s="3">
        <f t="shared" si="25"/>
        <v>7800</v>
      </c>
      <c r="I43" s="3">
        <f t="shared" si="25"/>
        <v>9750</v>
      </c>
      <c r="J43" s="3">
        <f t="shared" si="25"/>
        <v>11700</v>
      </c>
      <c r="K43" s="3">
        <f t="shared" si="25"/>
        <v>13650</v>
      </c>
      <c r="L43" s="3">
        <f t="shared" si="25"/>
        <v>15600</v>
      </c>
      <c r="M43" s="3">
        <f t="shared" si="25"/>
        <v>17550</v>
      </c>
      <c r="N43" s="3">
        <f t="shared" si="25"/>
        <v>19500</v>
      </c>
      <c r="O43" s="3">
        <f t="shared" si="25"/>
        <v>21450</v>
      </c>
      <c r="P43" s="3">
        <f t="shared" si="25"/>
        <v>23400</v>
      </c>
    </row>
    <row r="44" spans="1:16" x14ac:dyDescent="0.25">
      <c r="A44">
        <f t="shared" si="13"/>
        <v>14</v>
      </c>
      <c r="B44">
        <f t="shared" si="13"/>
        <v>196</v>
      </c>
      <c r="C44">
        <f t="shared" si="13"/>
        <v>210</v>
      </c>
      <c r="E44" s="3">
        <f t="shared" ref="E44:P44" si="26">E20*0.02</f>
        <v>2100</v>
      </c>
      <c r="F44" s="3">
        <f t="shared" si="26"/>
        <v>4200</v>
      </c>
      <c r="G44" s="3">
        <f t="shared" si="26"/>
        <v>6300</v>
      </c>
      <c r="H44" s="3">
        <f t="shared" si="26"/>
        <v>8400</v>
      </c>
      <c r="I44" s="3">
        <f t="shared" si="26"/>
        <v>10500</v>
      </c>
      <c r="J44" s="3">
        <f t="shared" si="26"/>
        <v>12600</v>
      </c>
      <c r="K44" s="3">
        <f t="shared" si="26"/>
        <v>14700</v>
      </c>
      <c r="L44" s="3">
        <f t="shared" si="26"/>
        <v>16800</v>
      </c>
      <c r="M44" s="3">
        <f t="shared" si="26"/>
        <v>18900</v>
      </c>
      <c r="N44" s="3">
        <f t="shared" si="26"/>
        <v>21000</v>
      </c>
      <c r="O44" s="3">
        <f t="shared" si="26"/>
        <v>23100</v>
      </c>
      <c r="P44" s="3">
        <f t="shared" si="26"/>
        <v>25200</v>
      </c>
    </row>
    <row r="45" spans="1:16" x14ac:dyDescent="0.25">
      <c r="A45">
        <f t="shared" si="13"/>
        <v>15</v>
      </c>
      <c r="B45">
        <f t="shared" si="13"/>
        <v>211</v>
      </c>
      <c r="C45">
        <f t="shared" si="13"/>
        <v>225</v>
      </c>
      <c r="E45" s="3">
        <f t="shared" ref="E45:P45" si="27">E21*0.02</f>
        <v>2250</v>
      </c>
      <c r="F45" s="3">
        <f t="shared" si="27"/>
        <v>4500</v>
      </c>
      <c r="G45" s="3">
        <f t="shared" si="27"/>
        <v>6750</v>
      </c>
      <c r="H45" s="3">
        <f t="shared" si="27"/>
        <v>9000</v>
      </c>
      <c r="I45" s="3">
        <f t="shared" si="27"/>
        <v>11250</v>
      </c>
      <c r="J45" s="3">
        <f t="shared" si="27"/>
        <v>13500</v>
      </c>
      <c r="K45" s="3">
        <f t="shared" si="27"/>
        <v>15750</v>
      </c>
      <c r="L45" s="3">
        <f t="shared" si="27"/>
        <v>18000</v>
      </c>
      <c r="M45" s="3">
        <f t="shared" si="27"/>
        <v>20250</v>
      </c>
      <c r="N45" s="3">
        <f t="shared" si="27"/>
        <v>22500</v>
      </c>
      <c r="O45" s="3">
        <f t="shared" si="27"/>
        <v>24750</v>
      </c>
      <c r="P45" s="3">
        <f t="shared" si="27"/>
        <v>27000</v>
      </c>
    </row>
    <row r="46" spans="1:16" x14ac:dyDescent="0.25">
      <c r="A46">
        <f t="shared" si="13"/>
        <v>16</v>
      </c>
      <c r="B46">
        <f t="shared" si="13"/>
        <v>226</v>
      </c>
      <c r="C46">
        <f t="shared" si="13"/>
        <v>240</v>
      </c>
      <c r="E46" s="3">
        <f t="shared" ref="E46:P46" si="28">E22*0.02</f>
        <v>2400</v>
      </c>
      <c r="F46" s="3">
        <f t="shared" si="28"/>
        <v>4800</v>
      </c>
      <c r="G46" s="3">
        <f t="shared" si="28"/>
        <v>7200</v>
      </c>
      <c r="H46" s="3">
        <f t="shared" si="28"/>
        <v>9600</v>
      </c>
      <c r="I46" s="3">
        <f t="shared" si="28"/>
        <v>12000</v>
      </c>
      <c r="J46" s="3">
        <f t="shared" si="28"/>
        <v>14400</v>
      </c>
      <c r="K46" s="3">
        <f t="shared" si="28"/>
        <v>16800</v>
      </c>
      <c r="L46" s="3">
        <f t="shared" si="28"/>
        <v>19200</v>
      </c>
      <c r="M46" s="3">
        <f t="shared" si="28"/>
        <v>21600</v>
      </c>
      <c r="N46" s="3">
        <f t="shared" si="28"/>
        <v>24000</v>
      </c>
      <c r="O46" s="3">
        <f t="shared" si="28"/>
        <v>26400</v>
      </c>
      <c r="P46" s="3">
        <f t="shared" si="28"/>
        <v>28800</v>
      </c>
    </row>
    <row r="47" spans="1:16" x14ac:dyDescent="0.25">
      <c r="A47">
        <f t="shared" si="13"/>
        <v>17</v>
      </c>
      <c r="B47">
        <f t="shared" si="13"/>
        <v>241</v>
      </c>
      <c r="C47">
        <f t="shared" si="13"/>
        <v>255</v>
      </c>
      <c r="E47" s="3">
        <f t="shared" ref="E47:P47" si="29">E23*0.02</f>
        <v>2550</v>
      </c>
      <c r="F47" s="3">
        <f t="shared" si="29"/>
        <v>5100</v>
      </c>
      <c r="G47" s="3">
        <f t="shared" si="29"/>
        <v>7650</v>
      </c>
      <c r="H47" s="3">
        <f t="shared" si="29"/>
        <v>10200</v>
      </c>
      <c r="I47" s="3">
        <f t="shared" si="29"/>
        <v>12750</v>
      </c>
      <c r="J47" s="3">
        <f t="shared" si="29"/>
        <v>15300</v>
      </c>
      <c r="K47" s="3">
        <f t="shared" si="29"/>
        <v>17850</v>
      </c>
      <c r="L47" s="3">
        <f t="shared" si="29"/>
        <v>20400</v>
      </c>
      <c r="M47" s="3">
        <f t="shared" si="29"/>
        <v>22950</v>
      </c>
      <c r="N47" s="3">
        <f t="shared" si="29"/>
        <v>25500</v>
      </c>
      <c r="O47" s="3">
        <f t="shared" si="29"/>
        <v>28050</v>
      </c>
      <c r="P47" s="3">
        <f t="shared" si="29"/>
        <v>30600</v>
      </c>
    </row>
    <row r="48" spans="1:16" x14ac:dyDescent="0.25">
      <c r="A48">
        <f t="shared" ref="A48:C50" si="30">+A24</f>
        <v>18</v>
      </c>
      <c r="B48">
        <f t="shared" si="30"/>
        <v>256</v>
      </c>
      <c r="C48">
        <f t="shared" si="30"/>
        <v>270</v>
      </c>
      <c r="E48" s="3">
        <f t="shared" ref="E48:P48" si="31">E24*0.02</f>
        <v>2700</v>
      </c>
      <c r="F48" s="3">
        <f t="shared" si="31"/>
        <v>5400</v>
      </c>
      <c r="G48" s="3">
        <f t="shared" si="31"/>
        <v>8100</v>
      </c>
      <c r="H48" s="3">
        <f t="shared" si="31"/>
        <v>10800</v>
      </c>
      <c r="I48" s="3">
        <f t="shared" si="31"/>
        <v>13500</v>
      </c>
      <c r="J48" s="3">
        <f t="shared" si="31"/>
        <v>16200</v>
      </c>
      <c r="K48" s="3">
        <f t="shared" si="31"/>
        <v>18900</v>
      </c>
      <c r="L48" s="3">
        <f t="shared" si="31"/>
        <v>21600</v>
      </c>
      <c r="M48" s="3">
        <f t="shared" si="31"/>
        <v>24300</v>
      </c>
      <c r="N48" s="3">
        <f t="shared" si="31"/>
        <v>27000</v>
      </c>
      <c r="O48" s="3">
        <f t="shared" si="31"/>
        <v>29700</v>
      </c>
      <c r="P48" s="3">
        <f t="shared" si="31"/>
        <v>32400</v>
      </c>
    </row>
    <row r="49" spans="1:16" x14ac:dyDescent="0.25">
      <c r="A49">
        <f t="shared" si="30"/>
        <v>19</v>
      </c>
      <c r="B49">
        <f t="shared" si="30"/>
        <v>271</v>
      </c>
      <c r="C49">
        <f t="shared" si="30"/>
        <v>285</v>
      </c>
      <c r="E49" s="3">
        <f t="shared" ref="E49:P49" si="32">E25*0.02</f>
        <v>2850</v>
      </c>
      <c r="F49" s="3">
        <f t="shared" si="32"/>
        <v>5700</v>
      </c>
      <c r="G49" s="3">
        <f t="shared" si="32"/>
        <v>8550</v>
      </c>
      <c r="H49" s="3">
        <f t="shared" si="32"/>
        <v>11400</v>
      </c>
      <c r="I49" s="3">
        <f t="shared" si="32"/>
        <v>14250</v>
      </c>
      <c r="J49" s="3">
        <f t="shared" si="32"/>
        <v>17100</v>
      </c>
      <c r="K49" s="3">
        <f t="shared" si="32"/>
        <v>19950</v>
      </c>
      <c r="L49" s="3">
        <f t="shared" si="32"/>
        <v>22800</v>
      </c>
      <c r="M49" s="3">
        <f t="shared" si="32"/>
        <v>25650</v>
      </c>
      <c r="N49" s="3">
        <f t="shared" si="32"/>
        <v>28500</v>
      </c>
      <c r="O49" s="3">
        <f t="shared" si="32"/>
        <v>31350</v>
      </c>
      <c r="P49" s="3">
        <f t="shared" si="32"/>
        <v>34200</v>
      </c>
    </row>
    <row r="50" spans="1:16" x14ac:dyDescent="0.25">
      <c r="A50">
        <f t="shared" si="30"/>
        <v>20</v>
      </c>
      <c r="B50">
        <f t="shared" si="30"/>
        <v>286</v>
      </c>
      <c r="C50">
        <f t="shared" si="30"/>
        <v>300</v>
      </c>
      <c r="E50" s="3">
        <f t="shared" ref="E50:P50" si="33">E26*0.02</f>
        <v>3000</v>
      </c>
      <c r="F50" s="3">
        <f t="shared" si="33"/>
        <v>6000</v>
      </c>
      <c r="G50" s="3">
        <f t="shared" si="33"/>
        <v>9000</v>
      </c>
      <c r="H50" s="3">
        <f t="shared" si="33"/>
        <v>12000</v>
      </c>
      <c r="I50" s="3">
        <f t="shared" si="33"/>
        <v>15000</v>
      </c>
      <c r="J50" s="3">
        <f t="shared" si="33"/>
        <v>18000</v>
      </c>
      <c r="K50" s="3">
        <f t="shared" si="33"/>
        <v>21000</v>
      </c>
      <c r="L50" s="3">
        <f t="shared" si="33"/>
        <v>24000</v>
      </c>
      <c r="M50" s="3">
        <f t="shared" si="33"/>
        <v>27000</v>
      </c>
      <c r="N50" s="3">
        <f t="shared" si="33"/>
        <v>30000</v>
      </c>
      <c r="O50" s="3">
        <f t="shared" si="33"/>
        <v>33000</v>
      </c>
      <c r="P50" s="3">
        <f t="shared" si="33"/>
        <v>36000</v>
      </c>
    </row>
    <row r="51" spans="1:16" x14ac:dyDescent="0.25">
      <c r="E51" s="3"/>
      <c r="F51" s="3"/>
      <c r="G51" s="3"/>
      <c r="H51" s="3"/>
      <c r="I51" s="3"/>
      <c r="J51" s="3"/>
      <c r="K51" s="3"/>
      <c r="L51" s="3"/>
      <c r="M51" s="3"/>
      <c r="N51" s="3"/>
      <c r="O51" s="3"/>
      <c r="P51" s="3"/>
    </row>
    <row r="55" spans="1:16" x14ac:dyDescent="0.25">
      <c r="A55">
        <f>+A31</f>
        <v>1</v>
      </c>
      <c r="B55">
        <f t="shared" ref="B55:C55" si="34">+B31</f>
        <v>1</v>
      </c>
      <c r="C55">
        <f t="shared" si="34"/>
        <v>15</v>
      </c>
      <c r="E55" s="3">
        <f>ROUNDUP(E31/25,0)*25</f>
        <v>150</v>
      </c>
      <c r="F55" s="6">
        <f t="shared" ref="F55:P55" si="35">ROUNDUP(F31/25,0)*25</f>
        <v>300</v>
      </c>
      <c r="G55" s="6">
        <f t="shared" si="35"/>
        <v>450</v>
      </c>
      <c r="H55" s="6">
        <f t="shared" si="35"/>
        <v>600</v>
      </c>
      <c r="I55" s="6">
        <f t="shared" si="35"/>
        <v>750</v>
      </c>
      <c r="J55" s="6">
        <f t="shared" si="35"/>
        <v>900</v>
      </c>
      <c r="K55" s="6">
        <f t="shared" si="35"/>
        <v>1050</v>
      </c>
      <c r="L55" s="6">
        <f t="shared" si="35"/>
        <v>1200</v>
      </c>
      <c r="M55" s="6">
        <f t="shared" si="35"/>
        <v>1350</v>
      </c>
      <c r="N55" s="6">
        <f t="shared" si="35"/>
        <v>1500</v>
      </c>
      <c r="O55" s="3">
        <f t="shared" si="35"/>
        <v>1650</v>
      </c>
      <c r="P55" s="3">
        <f t="shared" si="35"/>
        <v>1800</v>
      </c>
    </row>
    <row r="56" spans="1:16" x14ac:dyDescent="0.25">
      <c r="A56">
        <f t="shared" ref="A56:C71" si="36">+A32</f>
        <v>2</v>
      </c>
      <c r="B56">
        <f t="shared" si="36"/>
        <v>16</v>
      </c>
      <c r="C56">
        <f t="shared" si="36"/>
        <v>30</v>
      </c>
      <c r="E56" s="3">
        <f t="shared" ref="E56:P71" si="37">ROUNDUP(E32/25,0)*25</f>
        <v>300</v>
      </c>
      <c r="F56" s="6">
        <f t="shared" si="37"/>
        <v>600</v>
      </c>
      <c r="G56" s="6">
        <f t="shared" si="37"/>
        <v>900</v>
      </c>
      <c r="H56" s="6">
        <f t="shared" si="37"/>
        <v>1200</v>
      </c>
      <c r="I56" s="6">
        <f t="shared" si="37"/>
        <v>1500</v>
      </c>
      <c r="J56" s="6">
        <f t="shared" si="37"/>
        <v>1800</v>
      </c>
      <c r="K56" s="6">
        <f t="shared" si="37"/>
        <v>2100</v>
      </c>
      <c r="L56" s="6">
        <f t="shared" si="37"/>
        <v>2400</v>
      </c>
      <c r="M56" s="6">
        <f t="shared" si="37"/>
        <v>2700</v>
      </c>
      <c r="N56" s="6">
        <f t="shared" si="37"/>
        <v>3000</v>
      </c>
      <c r="O56" s="3">
        <f t="shared" si="37"/>
        <v>3300</v>
      </c>
      <c r="P56" s="3">
        <f t="shared" si="37"/>
        <v>3600</v>
      </c>
    </row>
    <row r="57" spans="1:16" x14ac:dyDescent="0.25">
      <c r="A57">
        <f t="shared" si="36"/>
        <v>3</v>
      </c>
      <c r="B57">
        <f t="shared" si="36"/>
        <v>31</v>
      </c>
      <c r="C57">
        <f t="shared" si="36"/>
        <v>45</v>
      </c>
      <c r="E57" s="3">
        <f t="shared" si="37"/>
        <v>450</v>
      </c>
      <c r="F57" s="6">
        <f t="shared" si="37"/>
        <v>900</v>
      </c>
      <c r="G57" s="6">
        <f t="shared" si="37"/>
        <v>1350</v>
      </c>
      <c r="H57" s="6">
        <f t="shared" si="37"/>
        <v>1800</v>
      </c>
      <c r="I57" s="6">
        <f t="shared" si="37"/>
        <v>2250</v>
      </c>
      <c r="J57" s="6">
        <f t="shared" si="37"/>
        <v>2700</v>
      </c>
      <c r="K57" s="6">
        <f t="shared" si="37"/>
        <v>3150</v>
      </c>
      <c r="L57" s="6">
        <f t="shared" si="37"/>
        <v>3600</v>
      </c>
      <c r="M57" s="6">
        <f t="shared" si="37"/>
        <v>4050</v>
      </c>
      <c r="N57" s="6">
        <f t="shared" si="37"/>
        <v>4500</v>
      </c>
      <c r="O57" s="3">
        <f t="shared" si="37"/>
        <v>4950</v>
      </c>
      <c r="P57" s="3">
        <f t="shared" si="37"/>
        <v>5400</v>
      </c>
    </row>
    <row r="58" spans="1:16" x14ac:dyDescent="0.25">
      <c r="A58">
        <f t="shared" si="36"/>
        <v>4</v>
      </c>
      <c r="B58">
        <f t="shared" si="36"/>
        <v>46</v>
      </c>
      <c r="C58">
        <f t="shared" si="36"/>
        <v>60</v>
      </c>
      <c r="E58" s="3">
        <f t="shared" si="37"/>
        <v>600</v>
      </c>
      <c r="F58" s="6">
        <f t="shared" si="37"/>
        <v>1200</v>
      </c>
      <c r="G58" s="6">
        <f t="shared" si="37"/>
        <v>1800</v>
      </c>
      <c r="H58" s="6">
        <f t="shared" si="37"/>
        <v>2400</v>
      </c>
      <c r="I58" s="6">
        <f t="shared" si="37"/>
        <v>3000</v>
      </c>
      <c r="J58" s="6">
        <f t="shared" si="37"/>
        <v>3600</v>
      </c>
      <c r="K58" s="6">
        <f t="shared" si="37"/>
        <v>4200</v>
      </c>
      <c r="L58" s="6">
        <f t="shared" si="37"/>
        <v>4800</v>
      </c>
      <c r="M58" s="6">
        <f t="shared" si="37"/>
        <v>5400</v>
      </c>
      <c r="N58" s="6">
        <f t="shared" si="37"/>
        <v>6000</v>
      </c>
      <c r="O58" s="3">
        <f t="shared" si="37"/>
        <v>6600</v>
      </c>
      <c r="P58" s="3">
        <f t="shared" si="37"/>
        <v>7200</v>
      </c>
    </row>
    <row r="59" spans="1:16" x14ac:dyDescent="0.25">
      <c r="A59">
        <f t="shared" si="36"/>
        <v>5</v>
      </c>
      <c r="B59">
        <f t="shared" si="36"/>
        <v>61</v>
      </c>
      <c r="C59">
        <f t="shared" si="36"/>
        <v>75</v>
      </c>
      <c r="E59" s="3">
        <f t="shared" si="37"/>
        <v>750</v>
      </c>
      <c r="F59" s="6">
        <f t="shared" si="37"/>
        <v>1500</v>
      </c>
      <c r="G59" s="6">
        <f t="shared" si="37"/>
        <v>2250</v>
      </c>
      <c r="H59" s="6">
        <f t="shared" si="37"/>
        <v>3000</v>
      </c>
      <c r="I59" s="6">
        <f t="shared" si="37"/>
        <v>3750</v>
      </c>
      <c r="J59" s="6">
        <f t="shared" si="37"/>
        <v>4500</v>
      </c>
      <c r="K59" s="6">
        <f t="shared" si="37"/>
        <v>5250</v>
      </c>
      <c r="L59" s="6">
        <f t="shared" si="37"/>
        <v>6000</v>
      </c>
      <c r="M59" s="6">
        <f t="shared" si="37"/>
        <v>6750</v>
      </c>
      <c r="N59" s="6">
        <f t="shared" si="37"/>
        <v>7500</v>
      </c>
      <c r="O59" s="3">
        <f t="shared" si="37"/>
        <v>8250</v>
      </c>
      <c r="P59" s="3">
        <f t="shared" si="37"/>
        <v>9000</v>
      </c>
    </row>
    <row r="60" spans="1:16" x14ac:dyDescent="0.25">
      <c r="A60">
        <f t="shared" si="36"/>
        <v>6</v>
      </c>
      <c r="B60">
        <f t="shared" si="36"/>
        <v>76</v>
      </c>
      <c r="C60">
        <f t="shared" si="36"/>
        <v>90</v>
      </c>
      <c r="E60" s="3">
        <f t="shared" si="37"/>
        <v>900</v>
      </c>
      <c r="F60" s="6">
        <f t="shared" si="37"/>
        <v>1800</v>
      </c>
      <c r="G60" s="6">
        <f t="shared" si="37"/>
        <v>2700</v>
      </c>
      <c r="H60" s="6">
        <f t="shared" si="37"/>
        <v>3600</v>
      </c>
      <c r="I60" s="6">
        <f t="shared" si="37"/>
        <v>4500</v>
      </c>
      <c r="J60" s="6">
        <f t="shared" si="37"/>
        <v>5400</v>
      </c>
      <c r="K60" s="6">
        <f t="shared" si="37"/>
        <v>6300</v>
      </c>
      <c r="L60" s="6">
        <f t="shared" si="37"/>
        <v>7200</v>
      </c>
      <c r="M60" s="6">
        <f t="shared" si="37"/>
        <v>8100</v>
      </c>
      <c r="N60" s="6">
        <f t="shared" si="37"/>
        <v>9000</v>
      </c>
      <c r="O60" s="3">
        <f t="shared" si="37"/>
        <v>9900</v>
      </c>
      <c r="P60" s="3">
        <f t="shared" si="37"/>
        <v>10800</v>
      </c>
    </row>
    <row r="61" spans="1:16" x14ac:dyDescent="0.25">
      <c r="A61">
        <f t="shared" si="36"/>
        <v>7</v>
      </c>
      <c r="B61">
        <f t="shared" si="36"/>
        <v>91</v>
      </c>
      <c r="C61">
        <f t="shared" si="36"/>
        <v>105</v>
      </c>
      <c r="E61" s="3">
        <f t="shared" si="37"/>
        <v>1050</v>
      </c>
      <c r="F61" s="6">
        <f t="shared" si="37"/>
        <v>2100</v>
      </c>
      <c r="G61" s="6">
        <f t="shared" si="37"/>
        <v>3150</v>
      </c>
      <c r="H61" s="6">
        <f t="shared" si="37"/>
        <v>4200</v>
      </c>
      <c r="I61" s="6">
        <f t="shared" si="37"/>
        <v>5250</v>
      </c>
      <c r="J61" s="6">
        <f t="shared" si="37"/>
        <v>6300</v>
      </c>
      <c r="K61" s="6">
        <f t="shared" si="37"/>
        <v>7350</v>
      </c>
      <c r="L61" s="6">
        <f t="shared" si="37"/>
        <v>8400</v>
      </c>
      <c r="M61" s="6">
        <f t="shared" si="37"/>
        <v>9450</v>
      </c>
      <c r="N61" s="6">
        <f t="shared" si="37"/>
        <v>10500</v>
      </c>
      <c r="O61" s="3">
        <f t="shared" si="37"/>
        <v>11550</v>
      </c>
      <c r="P61" s="3">
        <f t="shared" si="37"/>
        <v>12600</v>
      </c>
    </row>
    <row r="62" spans="1:16" x14ac:dyDescent="0.25">
      <c r="A62">
        <f t="shared" si="36"/>
        <v>8</v>
      </c>
      <c r="B62">
        <f t="shared" si="36"/>
        <v>106</v>
      </c>
      <c r="C62">
        <f t="shared" si="36"/>
        <v>120</v>
      </c>
      <c r="E62" s="3">
        <f t="shared" si="37"/>
        <v>1200</v>
      </c>
      <c r="F62" s="6">
        <f t="shared" si="37"/>
        <v>2400</v>
      </c>
      <c r="G62" s="6">
        <f t="shared" si="37"/>
        <v>3600</v>
      </c>
      <c r="H62" s="6">
        <f t="shared" si="37"/>
        <v>4800</v>
      </c>
      <c r="I62" s="6">
        <f t="shared" si="37"/>
        <v>6000</v>
      </c>
      <c r="J62" s="6">
        <f t="shared" si="37"/>
        <v>7200</v>
      </c>
      <c r="K62" s="6">
        <f t="shared" si="37"/>
        <v>8400</v>
      </c>
      <c r="L62" s="6">
        <f t="shared" si="37"/>
        <v>9600</v>
      </c>
      <c r="M62" s="6">
        <f t="shared" si="37"/>
        <v>10800</v>
      </c>
      <c r="N62" s="6">
        <f t="shared" si="37"/>
        <v>12000</v>
      </c>
      <c r="O62" s="3">
        <f t="shared" si="37"/>
        <v>13200</v>
      </c>
      <c r="P62" s="3">
        <f t="shared" si="37"/>
        <v>14400</v>
      </c>
    </row>
    <row r="63" spans="1:16" x14ac:dyDescent="0.25">
      <c r="A63">
        <f t="shared" si="36"/>
        <v>9</v>
      </c>
      <c r="B63">
        <f t="shared" si="36"/>
        <v>121</v>
      </c>
      <c r="C63">
        <f t="shared" si="36"/>
        <v>135</v>
      </c>
      <c r="E63" s="3">
        <f t="shared" si="37"/>
        <v>1350</v>
      </c>
      <c r="F63" s="6">
        <f t="shared" si="37"/>
        <v>2700</v>
      </c>
      <c r="G63" s="6">
        <f t="shared" si="37"/>
        <v>4050</v>
      </c>
      <c r="H63" s="6">
        <f t="shared" si="37"/>
        <v>5400</v>
      </c>
      <c r="I63" s="6">
        <f t="shared" si="37"/>
        <v>6750</v>
      </c>
      <c r="J63" s="6">
        <f t="shared" si="37"/>
        <v>8100</v>
      </c>
      <c r="K63" s="6">
        <f t="shared" si="37"/>
        <v>9450</v>
      </c>
      <c r="L63" s="6">
        <f t="shared" si="37"/>
        <v>10800</v>
      </c>
      <c r="M63" s="6">
        <f t="shared" si="37"/>
        <v>12150</v>
      </c>
      <c r="N63" s="6">
        <f t="shared" si="37"/>
        <v>13500</v>
      </c>
      <c r="O63" s="3">
        <f t="shared" si="37"/>
        <v>14850</v>
      </c>
      <c r="P63" s="3">
        <f t="shared" si="37"/>
        <v>16200</v>
      </c>
    </row>
    <row r="64" spans="1:16" x14ac:dyDescent="0.25">
      <c r="A64">
        <f t="shared" si="36"/>
        <v>10</v>
      </c>
      <c r="B64">
        <f t="shared" si="36"/>
        <v>136</v>
      </c>
      <c r="C64">
        <f t="shared" si="36"/>
        <v>150</v>
      </c>
      <c r="E64" s="3">
        <f t="shared" si="37"/>
        <v>1500</v>
      </c>
      <c r="F64" s="6">
        <f t="shared" si="37"/>
        <v>3000</v>
      </c>
      <c r="G64" s="6">
        <f t="shared" si="37"/>
        <v>4500</v>
      </c>
      <c r="H64" s="6">
        <f t="shared" si="37"/>
        <v>6000</v>
      </c>
      <c r="I64" s="6">
        <f t="shared" si="37"/>
        <v>7500</v>
      </c>
      <c r="J64" s="6">
        <f t="shared" si="37"/>
        <v>9000</v>
      </c>
      <c r="K64" s="6">
        <f t="shared" si="37"/>
        <v>10500</v>
      </c>
      <c r="L64" s="6">
        <f t="shared" si="37"/>
        <v>12000</v>
      </c>
      <c r="M64" s="6">
        <f t="shared" si="37"/>
        <v>13500</v>
      </c>
      <c r="N64" s="6">
        <f t="shared" si="37"/>
        <v>15000</v>
      </c>
      <c r="O64" s="3">
        <f t="shared" si="37"/>
        <v>16500</v>
      </c>
      <c r="P64" s="3">
        <f t="shared" si="37"/>
        <v>18000</v>
      </c>
    </row>
    <row r="65" spans="1:16" x14ac:dyDescent="0.25">
      <c r="A65">
        <f t="shared" si="36"/>
        <v>11</v>
      </c>
      <c r="B65">
        <f t="shared" si="36"/>
        <v>151</v>
      </c>
      <c r="C65">
        <f t="shared" si="36"/>
        <v>165</v>
      </c>
      <c r="E65" s="3">
        <f t="shared" si="37"/>
        <v>1650</v>
      </c>
      <c r="F65" s="6">
        <f t="shared" si="37"/>
        <v>3300</v>
      </c>
      <c r="G65" s="6">
        <f t="shared" si="37"/>
        <v>4950</v>
      </c>
      <c r="H65" s="6">
        <f t="shared" si="37"/>
        <v>6600</v>
      </c>
      <c r="I65" s="6">
        <f t="shared" si="37"/>
        <v>8250</v>
      </c>
      <c r="J65" s="6">
        <f t="shared" si="37"/>
        <v>9900</v>
      </c>
      <c r="K65" s="6">
        <f t="shared" si="37"/>
        <v>11550</v>
      </c>
      <c r="L65" s="6">
        <f t="shared" si="37"/>
        <v>13200</v>
      </c>
      <c r="M65" s="6">
        <f t="shared" si="37"/>
        <v>14850</v>
      </c>
      <c r="N65" s="6">
        <f t="shared" si="37"/>
        <v>16500</v>
      </c>
      <c r="O65" s="3">
        <f t="shared" si="37"/>
        <v>18150</v>
      </c>
      <c r="P65" s="3">
        <f t="shared" si="37"/>
        <v>19800</v>
      </c>
    </row>
    <row r="66" spans="1:16" x14ac:dyDescent="0.25">
      <c r="A66">
        <f t="shared" si="36"/>
        <v>12</v>
      </c>
      <c r="B66">
        <f t="shared" si="36"/>
        <v>166</v>
      </c>
      <c r="C66">
        <f t="shared" si="36"/>
        <v>180</v>
      </c>
      <c r="E66" s="3">
        <f t="shared" si="37"/>
        <v>1800</v>
      </c>
      <c r="F66" s="6">
        <f t="shared" si="37"/>
        <v>3600</v>
      </c>
      <c r="G66" s="6">
        <f t="shared" si="37"/>
        <v>5400</v>
      </c>
      <c r="H66" s="6">
        <f t="shared" si="37"/>
        <v>7200</v>
      </c>
      <c r="I66" s="6">
        <f t="shared" si="37"/>
        <v>9000</v>
      </c>
      <c r="J66" s="6">
        <f t="shared" si="37"/>
        <v>10800</v>
      </c>
      <c r="K66" s="6">
        <f t="shared" si="37"/>
        <v>12600</v>
      </c>
      <c r="L66" s="6">
        <f t="shared" si="37"/>
        <v>14400</v>
      </c>
      <c r="M66" s="6">
        <f t="shared" si="37"/>
        <v>16200</v>
      </c>
      <c r="N66" s="6">
        <f t="shared" si="37"/>
        <v>18000</v>
      </c>
      <c r="O66" s="3">
        <f t="shared" si="37"/>
        <v>19800</v>
      </c>
      <c r="P66" s="3">
        <f t="shared" si="37"/>
        <v>21600</v>
      </c>
    </row>
    <row r="67" spans="1:16" x14ac:dyDescent="0.25">
      <c r="A67">
        <f t="shared" si="36"/>
        <v>13</v>
      </c>
      <c r="B67">
        <f t="shared" si="36"/>
        <v>181</v>
      </c>
      <c r="C67">
        <f t="shared" si="36"/>
        <v>195</v>
      </c>
      <c r="E67" s="3">
        <f t="shared" si="37"/>
        <v>1950</v>
      </c>
      <c r="F67" s="3">
        <f t="shared" si="37"/>
        <v>3900</v>
      </c>
      <c r="G67" s="3">
        <f t="shared" si="37"/>
        <v>5850</v>
      </c>
      <c r="H67" s="3">
        <f t="shared" si="37"/>
        <v>7800</v>
      </c>
      <c r="I67" s="3">
        <f t="shared" si="37"/>
        <v>9750</v>
      </c>
      <c r="J67" s="3">
        <f t="shared" si="37"/>
        <v>11700</v>
      </c>
      <c r="K67" s="3">
        <f t="shared" si="37"/>
        <v>13650</v>
      </c>
      <c r="L67" s="3">
        <f t="shared" si="37"/>
        <v>15600</v>
      </c>
      <c r="M67" s="3">
        <f t="shared" si="37"/>
        <v>17550</v>
      </c>
      <c r="N67" s="3">
        <f t="shared" si="37"/>
        <v>19500</v>
      </c>
      <c r="O67" s="3">
        <f t="shared" si="37"/>
        <v>21450</v>
      </c>
      <c r="P67" s="3">
        <f t="shared" si="37"/>
        <v>23400</v>
      </c>
    </row>
    <row r="68" spans="1:16" x14ac:dyDescent="0.25">
      <c r="A68">
        <f t="shared" si="36"/>
        <v>14</v>
      </c>
      <c r="B68">
        <f t="shared" si="36"/>
        <v>196</v>
      </c>
      <c r="C68">
        <f t="shared" si="36"/>
        <v>210</v>
      </c>
      <c r="E68" s="3">
        <f t="shared" si="37"/>
        <v>2100</v>
      </c>
      <c r="F68" s="3">
        <f t="shared" si="37"/>
        <v>4200</v>
      </c>
      <c r="G68" s="3">
        <f t="shared" si="37"/>
        <v>6300</v>
      </c>
      <c r="H68" s="3">
        <f t="shared" si="37"/>
        <v>8400</v>
      </c>
      <c r="I68" s="3">
        <f t="shared" si="37"/>
        <v>10500</v>
      </c>
      <c r="J68" s="3">
        <f t="shared" si="37"/>
        <v>12600</v>
      </c>
      <c r="K68" s="3">
        <f t="shared" si="37"/>
        <v>14700</v>
      </c>
      <c r="L68" s="3">
        <f t="shared" si="37"/>
        <v>16800</v>
      </c>
      <c r="M68" s="3">
        <f t="shared" si="37"/>
        <v>18900</v>
      </c>
      <c r="N68" s="3">
        <f t="shared" si="37"/>
        <v>21000</v>
      </c>
      <c r="O68" s="3">
        <f t="shared" si="37"/>
        <v>23100</v>
      </c>
      <c r="P68" s="3">
        <f t="shared" si="37"/>
        <v>25200</v>
      </c>
    </row>
    <row r="69" spans="1:16" x14ac:dyDescent="0.25">
      <c r="A69">
        <f t="shared" si="36"/>
        <v>15</v>
      </c>
      <c r="B69">
        <f t="shared" si="36"/>
        <v>211</v>
      </c>
      <c r="C69">
        <f t="shared" si="36"/>
        <v>225</v>
      </c>
      <c r="E69" s="3">
        <f t="shared" si="37"/>
        <v>2250</v>
      </c>
      <c r="F69" s="3">
        <f t="shared" si="37"/>
        <v>4500</v>
      </c>
      <c r="G69" s="3">
        <f t="shared" si="37"/>
        <v>6750</v>
      </c>
      <c r="H69" s="3">
        <f t="shared" si="37"/>
        <v>9000</v>
      </c>
      <c r="I69" s="3">
        <f t="shared" si="37"/>
        <v>11250</v>
      </c>
      <c r="J69" s="3">
        <f t="shared" si="37"/>
        <v>13500</v>
      </c>
      <c r="K69" s="3">
        <f t="shared" si="37"/>
        <v>15750</v>
      </c>
      <c r="L69" s="3">
        <f t="shared" si="37"/>
        <v>18000</v>
      </c>
      <c r="M69" s="3">
        <f t="shared" si="37"/>
        <v>20250</v>
      </c>
      <c r="N69" s="3">
        <f t="shared" si="37"/>
        <v>22500</v>
      </c>
      <c r="O69" s="3">
        <f t="shared" si="37"/>
        <v>24750</v>
      </c>
      <c r="P69" s="3">
        <f t="shared" si="37"/>
        <v>27000</v>
      </c>
    </row>
    <row r="70" spans="1:16" x14ac:dyDescent="0.25">
      <c r="A70">
        <f t="shared" si="36"/>
        <v>16</v>
      </c>
      <c r="B70">
        <f t="shared" si="36"/>
        <v>226</v>
      </c>
      <c r="C70">
        <f t="shared" si="36"/>
        <v>240</v>
      </c>
      <c r="E70" s="3">
        <f t="shared" si="37"/>
        <v>2400</v>
      </c>
      <c r="F70" s="3">
        <f t="shared" si="37"/>
        <v>4800</v>
      </c>
      <c r="G70" s="3">
        <f t="shared" si="37"/>
        <v>7200</v>
      </c>
      <c r="H70" s="3">
        <f t="shared" si="37"/>
        <v>9600</v>
      </c>
      <c r="I70" s="3">
        <f t="shared" si="37"/>
        <v>12000</v>
      </c>
      <c r="J70" s="3">
        <f t="shared" si="37"/>
        <v>14400</v>
      </c>
      <c r="K70" s="3">
        <f t="shared" si="37"/>
        <v>16800</v>
      </c>
      <c r="L70" s="3">
        <f t="shared" si="37"/>
        <v>19200</v>
      </c>
      <c r="M70" s="3">
        <f t="shared" si="37"/>
        <v>21600</v>
      </c>
      <c r="N70" s="3">
        <f t="shared" si="37"/>
        <v>24000</v>
      </c>
      <c r="O70" s="3">
        <f t="shared" si="37"/>
        <v>26400</v>
      </c>
      <c r="P70" s="3">
        <f t="shared" si="37"/>
        <v>28800</v>
      </c>
    </row>
    <row r="71" spans="1:16" x14ac:dyDescent="0.25">
      <c r="A71">
        <f t="shared" si="36"/>
        <v>17</v>
      </c>
      <c r="B71">
        <f t="shared" si="36"/>
        <v>241</v>
      </c>
      <c r="C71">
        <f t="shared" si="36"/>
        <v>255</v>
      </c>
      <c r="E71" s="3">
        <f t="shared" si="37"/>
        <v>2550</v>
      </c>
      <c r="F71" s="3">
        <f t="shared" si="37"/>
        <v>5100</v>
      </c>
      <c r="G71" s="3">
        <f t="shared" si="37"/>
        <v>7650</v>
      </c>
      <c r="H71" s="3">
        <f t="shared" si="37"/>
        <v>10200</v>
      </c>
      <c r="I71" s="3">
        <f t="shared" si="37"/>
        <v>12750</v>
      </c>
      <c r="J71" s="3">
        <f t="shared" si="37"/>
        <v>15300</v>
      </c>
      <c r="K71" s="3">
        <f t="shared" si="37"/>
        <v>17850</v>
      </c>
      <c r="L71" s="3">
        <f t="shared" si="37"/>
        <v>20400</v>
      </c>
      <c r="M71" s="3">
        <f t="shared" si="37"/>
        <v>22950</v>
      </c>
      <c r="N71" s="3">
        <f t="shared" si="37"/>
        <v>25500</v>
      </c>
      <c r="O71" s="3">
        <f t="shared" si="37"/>
        <v>28050</v>
      </c>
      <c r="P71" s="3">
        <f t="shared" si="37"/>
        <v>30600</v>
      </c>
    </row>
    <row r="72" spans="1:16" x14ac:dyDescent="0.25">
      <c r="A72">
        <f t="shared" ref="A72:C74" si="38">+A48</f>
        <v>18</v>
      </c>
      <c r="B72">
        <f t="shared" si="38"/>
        <v>256</v>
      </c>
      <c r="C72">
        <f t="shared" si="38"/>
        <v>270</v>
      </c>
      <c r="E72" s="3">
        <f t="shared" ref="E72:P74" si="39">ROUNDUP(E48/25,0)*25</f>
        <v>2700</v>
      </c>
      <c r="F72" s="3">
        <f t="shared" si="39"/>
        <v>5400</v>
      </c>
      <c r="G72" s="3">
        <f t="shared" si="39"/>
        <v>8100</v>
      </c>
      <c r="H72" s="3">
        <f t="shared" si="39"/>
        <v>10800</v>
      </c>
      <c r="I72" s="3">
        <f t="shared" si="39"/>
        <v>13500</v>
      </c>
      <c r="J72" s="3">
        <f t="shared" si="39"/>
        <v>16200</v>
      </c>
      <c r="K72" s="3">
        <f t="shared" si="39"/>
        <v>18900</v>
      </c>
      <c r="L72" s="3">
        <f t="shared" si="39"/>
        <v>21600</v>
      </c>
      <c r="M72" s="3">
        <f t="shared" si="39"/>
        <v>24300</v>
      </c>
      <c r="N72" s="3">
        <f t="shared" si="39"/>
        <v>27000</v>
      </c>
      <c r="O72" s="3">
        <f t="shared" si="39"/>
        <v>29700</v>
      </c>
      <c r="P72" s="3">
        <f t="shared" si="39"/>
        <v>32400</v>
      </c>
    </row>
    <row r="73" spans="1:16" x14ac:dyDescent="0.25">
      <c r="A73">
        <f t="shared" si="38"/>
        <v>19</v>
      </c>
      <c r="B73">
        <f t="shared" si="38"/>
        <v>271</v>
      </c>
      <c r="C73">
        <f t="shared" si="38"/>
        <v>285</v>
      </c>
      <c r="E73" s="3">
        <f t="shared" si="39"/>
        <v>2850</v>
      </c>
      <c r="F73" s="3">
        <f t="shared" si="39"/>
        <v>5700</v>
      </c>
      <c r="G73" s="3">
        <f t="shared" si="39"/>
        <v>8550</v>
      </c>
      <c r="H73" s="3">
        <f t="shared" si="39"/>
        <v>11400</v>
      </c>
      <c r="I73" s="3">
        <f t="shared" si="39"/>
        <v>14250</v>
      </c>
      <c r="J73" s="3">
        <f t="shared" si="39"/>
        <v>17100</v>
      </c>
      <c r="K73" s="3">
        <f t="shared" si="39"/>
        <v>19950</v>
      </c>
      <c r="L73" s="3">
        <f t="shared" si="39"/>
        <v>22800</v>
      </c>
      <c r="M73" s="3">
        <f t="shared" si="39"/>
        <v>25650</v>
      </c>
      <c r="N73" s="3">
        <f t="shared" si="39"/>
        <v>28500</v>
      </c>
      <c r="O73" s="3">
        <f t="shared" si="39"/>
        <v>31350</v>
      </c>
      <c r="P73" s="3">
        <f t="shared" si="39"/>
        <v>34200</v>
      </c>
    </row>
    <row r="74" spans="1:16" x14ac:dyDescent="0.25">
      <c r="A74">
        <f t="shared" si="38"/>
        <v>20</v>
      </c>
      <c r="B74">
        <f t="shared" si="38"/>
        <v>286</v>
      </c>
      <c r="C74">
        <f t="shared" si="38"/>
        <v>300</v>
      </c>
      <c r="E74" s="3">
        <f t="shared" si="39"/>
        <v>3000</v>
      </c>
      <c r="F74" s="3">
        <f t="shared" si="39"/>
        <v>6000</v>
      </c>
      <c r="G74" s="3">
        <f t="shared" si="39"/>
        <v>9000</v>
      </c>
      <c r="H74" s="3">
        <f t="shared" si="39"/>
        <v>12000</v>
      </c>
      <c r="I74" s="3">
        <f t="shared" si="39"/>
        <v>15000</v>
      </c>
      <c r="J74" s="3">
        <f t="shared" si="39"/>
        <v>18000</v>
      </c>
      <c r="K74" s="3">
        <f t="shared" si="39"/>
        <v>21000</v>
      </c>
      <c r="L74" s="3">
        <f t="shared" si="39"/>
        <v>24000</v>
      </c>
      <c r="M74" s="3">
        <f t="shared" si="39"/>
        <v>27000</v>
      </c>
      <c r="N74" s="3">
        <f t="shared" si="39"/>
        <v>30000</v>
      </c>
      <c r="O74" s="3">
        <f t="shared" si="39"/>
        <v>33000</v>
      </c>
      <c r="P74" s="3">
        <f t="shared" si="39"/>
        <v>36000</v>
      </c>
    </row>
  </sheetData>
  <pageMargins left="0.70866141732283472" right="0.70866141732283472" top="0.74803149606299213" bottom="0.74803149606299213" header="0.31496062992125984" footer="0.31496062992125984"/>
  <pageSetup paperSize="9" scale="50" orientation="portrait" r:id="rId1"/>
  <customProperties>
    <customPr name="QAA_DRILLPATH_NODE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5529F-2B55-47DE-BEA2-26460CF71460}">
  <sheetPr>
    <pageSetUpPr fitToPage="1"/>
  </sheetPr>
  <dimension ref="A3:P74"/>
  <sheetViews>
    <sheetView workbookViewId="0">
      <selection activeCell="E6" sqref="E6:P6"/>
    </sheetView>
  </sheetViews>
  <sheetFormatPr defaultRowHeight="15" x14ac:dyDescent="0.25"/>
  <cols>
    <col min="4" max="4" width="9.140625" style="7"/>
    <col min="5" max="5" width="10.5703125" bestFit="1" customWidth="1"/>
    <col min="6" max="16" width="11.5703125" bestFit="1" customWidth="1"/>
  </cols>
  <sheetData>
    <row r="3" spans="1:16" x14ac:dyDescent="0.25">
      <c r="E3">
        <v>1</v>
      </c>
      <c r="F3">
        <f>+E3+1</f>
        <v>2</v>
      </c>
      <c r="G3">
        <f t="shared" ref="G3:P3" si="0">+F3+1</f>
        <v>3</v>
      </c>
      <c r="H3">
        <f t="shared" si="0"/>
        <v>4</v>
      </c>
      <c r="I3">
        <f t="shared" si="0"/>
        <v>5</v>
      </c>
      <c r="J3">
        <f t="shared" si="0"/>
        <v>6</v>
      </c>
      <c r="K3">
        <f t="shared" si="0"/>
        <v>7</v>
      </c>
      <c r="L3">
        <f t="shared" si="0"/>
        <v>8</v>
      </c>
      <c r="M3">
        <f t="shared" si="0"/>
        <v>9</v>
      </c>
      <c r="N3">
        <f t="shared" si="0"/>
        <v>10</v>
      </c>
      <c r="O3">
        <f t="shared" si="0"/>
        <v>11</v>
      </c>
      <c r="P3">
        <f t="shared" si="0"/>
        <v>12</v>
      </c>
    </row>
    <row r="4" spans="1:16" x14ac:dyDescent="0.25">
      <c r="E4" s="5">
        <v>1</v>
      </c>
      <c r="F4" s="5">
        <f>+E5+1</f>
        <v>1001</v>
      </c>
      <c r="G4" s="5">
        <f t="shared" ref="G4:P4" si="1">+F5+1</f>
        <v>2001</v>
      </c>
      <c r="H4" s="5">
        <f t="shared" si="1"/>
        <v>3001</v>
      </c>
      <c r="I4" s="5">
        <f t="shared" si="1"/>
        <v>4001</v>
      </c>
      <c r="J4" s="5">
        <f t="shared" si="1"/>
        <v>5001</v>
      </c>
      <c r="K4" s="5">
        <f t="shared" si="1"/>
        <v>6001</v>
      </c>
      <c r="L4" s="5">
        <f t="shared" si="1"/>
        <v>7001</v>
      </c>
      <c r="M4" s="5">
        <f t="shared" si="1"/>
        <v>8001</v>
      </c>
      <c r="N4" s="5">
        <f t="shared" si="1"/>
        <v>9001</v>
      </c>
      <c r="O4" s="5">
        <f t="shared" si="1"/>
        <v>10001</v>
      </c>
      <c r="P4" s="5">
        <f t="shared" si="1"/>
        <v>11001</v>
      </c>
    </row>
    <row r="5" spans="1:16" x14ac:dyDescent="0.25">
      <c r="E5" s="5">
        <v>1000</v>
      </c>
      <c r="F5" s="5">
        <f>+E5+1000</f>
        <v>2000</v>
      </c>
      <c r="G5" s="5">
        <f t="shared" ref="G5:P5" si="2">+F5+1000</f>
        <v>3000</v>
      </c>
      <c r="H5" s="5">
        <f t="shared" si="2"/>
        <v>4000</v>
      </c>
      <c r="I5" s="5">
        <f t="shared" si="2"/>
        <v>5000</v>
      </c>
      <c r="J5" s="5">
        <f t="shared" si="2"/>
        <v>6000</v>
      </c>
      <c r="K5" s="5">
        <f t="shared" si="2"/>
        <v>7000</v>
      </c>
      <c r="L5" s="5">
        <f t="shared" si="2"/>
        <v>8000</v>
      </c>
      <c r="M5" s="5">
        <f t="shared" si="2"/>
        <v>9000</v>
      </c>
      <c r="N5" s="5">
        <f t="shared" si="2"/>
        <v>10000</v>
      </c>
      <c r="O5" s="5">
        <f t="shared" si="2"/>
        <v>11000</v>
      </c>
      <c r="P5" s="5">
        <f t="shared" si="2"/>
        <v>12000</v>
      </c>
    </row>
    <row r="6" spans="1:16" x14ac:dyDescent="0.25">
      <c r="E6" s="4" t="str">
        <f>"€"&amp;E4&amp;" - "&amp;"€"&amp;E5</f>
        <v>€1 - €1000</v>
      </c>
      <c r="F6" s="4" t="str">
        <f t="shared" ref="F6:P6" si="3">"€"&amp;F4&amp;" - "&amp;"€"&amp;F5</f>
        <v>€1001 - €2000</v>
      </c>
      <c r="G6" s="4" t="str">
        <f t="shared" si="3"/>
        <v>€2001 - €3000</v>
      </c>
      <c r="H6" s="4" t="str">
        <f t="shared" si="3"/>
        <v>€3001 - €4000</v>
      </c>
      <c r="I6" s="4" t="str">
        <f t="shared" si="3"/>
        <v>€4001 - €5000</v>
      </c>
      <c r="J6" s="4" t="str">
        <f t="shared" si="3"/>
        <v>€5001 - €6000</v>
      </c>
      <c r="K6" s="4" t="str">
        <f t="shared" si="3"/>
        <v>€6001 - €7000</v>
      </c>
      <c r="L6" s="4" t="str">
        <f t="shared" si="3"/>
        <v>€7001 - €8000</v>
      </c>
      <c r="M6" s="4" t="str">
        <f t="shared" si="3"/>
        <v>€8001 - €9000</v>
      </c>
      <c r="N6" s="4" t="str">
        <f t="shared" si="3"/>
        <v>€9001 - €10000</v>
      </c>
      <c r="O6" s="4" t="str">
        <f t="shared" si="3"/>
        <v>€10001 - €11000</v>
      </c>
      <c r="P6" s="4" t="str">
        <f t="shared" si="3"/>
        <v>€11001 - €12000</v>
      </c>
    </row>
    <row r="7" spans="1:16" x14ac:dyDescent="0.25">
      <c r="A7" s="1">
        <v>1</v>
      </c>
      <c r="B7" s="1">
        <v>1</v>
      </c>
      <c r="C7" s="1">
        <v>15</v>
      </c>
      <c r="D7" s="4" t="str">
        <f>B7&amp;" - "&amp;C7</f>
        <v>1 - 15</v>
      </c>
      <c r="E7" s="2">
        <f>E$5*$C7</f>
        <v>15000</v>
      </c>
      <c r="F7" s="2">
        <f t="shared" ref="F7:P22" si="4">F$5*$C7</f>
        <v>30000</v>
      </c>
      <c r="G7" s="2">
        <f t="shared" si="4"/>
        <v>45000</v>
      </c>
      <c r="H7" s="2">
        <f t="shared" si="4"/>
        <v>60000</v>
      </c>
      <c r="I7" s="2">
        <f t="shared" si="4"/>
        <v>75000</v>
      </c>
      <c r="J7" s="2">
        <f t="shared" si="4"/>
        <v>90000</v>
      </c>
      <c r="K7" s="2">
        <f t="shared" si="4"/>
        <v>105000</v>
      </c>
      <c r="L7" s="2">
        <f t="shared" si="4"/>
        <v>120000</v>
      </c>
      <c r="M7" s="2">
        <f t="shared" si="4"/>
        <v>135000</v>
      </c>
      <c r="N7" s="2">
        <f t="shared" si="4"/>
        <v>150000</v>
      </c>
      <c r="O7" s="2">
        <f t="shared" si="4"/>
        <v>165000</v>
      </c>
      <c r="P7" s="2">
        <f t="shared" si="4"/>
        <v>180000</v>
      </c>
    </row>
    <row r="8" spans="1:16" x14ac:dyDescent="0.25">
      <c r="A8" s="1">
        <f>+A7+1</f>
        <v>2</v>
      </c>
      <c r="B8" s="1">
        <f>+C7+1</f>
        <v>16</v>
      </c>
      <c r="C8" s="1">
        <f>+C7+15</f>
        <v>30</v>
      </c>
      <c r="D8" s="4" t="str">
        <f t="shared" ref="D8:D26" si="5">B8&amp;" - "&amp;C8</f>
        <v>16 - 30</v>
      </c>
      <c r="E8" s="2">
        <f t="shared" ref="E8:P23" si="6">E$5*$C8</f>
        <v>30000</v>
      </c>
      <c r="F8" s="2">
        <f t="shared" si="4"/>
        <v>60000</v>
      </c>
      <c r="G8" s="2">
        <f t="shared" si="4"/>
        <v>90000</v>
      </c>
      <c r="H8" s="2">
        <f t="shared" si="4"/>
        <v>120000</v>
      </c>
      <c r="I8" s="2">
        <f t="shared" si="4"/>
        <v>150000</v>
      </c>
      <c r="J8" s="2">
        <f t="shared" si="4"/>
        <v>180000</v>
      </c>
      <c r="K8" s="2">
        <f t="shared" si="4"/>
        <v>210000</v>
      </c>
      <c r="L8" s="2">
        <f t="shared" si="4"/>
        <v>240000</v>
      </c>
      <c r="M8" s="2">
        <f t="shared" si="4"/>
        <v>270000</v>
      </c>
      <c r="N8" s="2">
        <f t="shared" si="4"/>
        <v>300000</v>
      </c>
      <c r="O8" s="2">
        <f t="shared" si="4"/>
        <v>330000</v>
      </c>
      <c r="P8" s="2">
        <f t="shared" si="4"/>
        <v>360000</v>
      </c>
    </row>
    <row r="9" spans="1:16" x14ac:dyDescent="0.25">
      <c r="A9" s="1">
        <f t="shared" ref="A9:A26" si="7">+A8+1</f>
        <v>3</v>
      </c>
      <c r="B9" s="1">
        <f t="shared" ref="B9:B26" si="8">+C8+1</f>
        <v>31</v>
      </c>
      <c r="C9" s="1">
        <f t="shared" ref="C9:C26" si="9">+C8+15</f>
        <v>45</v>
      </c>
      <c r="D9" s="4" t="str">
        <f t="shared" si="5"/>
        <v>31 - 45</v>
      </c>
      <c r="E9" s="2">
        <f t="shared" si="6"/>
        <v>45000</v>
      </c>
      <c r="F9" s="2">
        <f t="shared" si="4"/>
        <v>90000</v>
      </c>
      <c r="G9" s="2">
        <f t="shared" si="4"/>
        <v>135000</v>
      </c>
      <c r="H9" s="2">
        <f t="shared" si="4"/>
        <v>180000</v>
      </c>
      <c r="I9" s="2">
        <f t="shared" si="4"/>
        <v>225000</v>
      </c>
      <c r="J9" s="2">
        <f t="shared" si="4"/>
        <v>270000</v>
      </c>
      <c r="K9" s="2">
        <f t="shared" si="4"/>
        <v>315000</v>
      </c>
      <c r="L9" s="2">
        <f t="shared" si="4"/>
        <v>360000</v>
      </c>
      <c r="M9" s="2">
        <f t="shared" si="4"/>
        <v>405000</v>
      </c>
      <c r="N9" s="2">
        <f t="shared" si="4"/>
        <v>450000</v>
      </c>
      <c r="O9" s="2">
        <f t="shared" si="4"/>
        <v>495000</v>
      </c>
      <c r="P9" s="2">
        <f t="shared" si="4"/>
        <v>540000</v>
      </c>
    </row>
    <row r="10" spans="1:16" x14ac:dyDescent="0.25">
      <c r="A10" s="1">
        <f t="shared" si="7"/>
        <v>4</v>
      </c>
      <c r="B10" s="1">
        <f t="shared" si="8"/>
        <v>46</v>
      </c>
      <c r="C10" s="1">
        <f t="shared" si="9"/>
        <v>60</v>
      </c>
      <c r="D10" s="4" t="str">
        <f t="shared" si="5"/>
        <v>46 - 60</v>
      </c>
      <c r="E10" s="2">
        <f t="shared" si="6"/>
        <v>60000</v>
      </c>
      <c r="F10" s="2">
        <f t="shared" si="4"/>
        <v>120000</v>
      </c>
      <c r="G10" s="2">
        <f t="shared" si="4"/>
        <v>180000</v>
      </c>
      <c r="H10" s="2">
        <f t="shared" si="4"/>
        <v>240000</v>
      </c>
      <c r="I10" s="2">
        <f t="shared" si="4"/>
        <v>300000</v>
      </c>
      <c r="J10" s="2">
        <f t="shared" si="4"/>
        <v>360000</v>
      </c>
      <c r="K10" s="2">
        <f t="shared" si="4"/>
        <v>420000</v>
      </c>
      <c r="L10" s="2">
        <f t="shared" si="4"/>
        <v>480000</v>
      </c>
      <c r="M10" s="2">
        <f t="shared" si="4"/>
        <v>540000</v>
      </c>
      <c r="N10" s="2">
        <f t="shared" si="4"/>
        <v>600000</v>
      </c>
      <c r="O10" s="2">
        <f t="shared" si="4"/>
        <v>660000</v>
      </c>
      <c r="P10" s="2">
        <f t="shared" si="4"/>
        <v>720000</v>
      </c>
    </row>
    <row r="11" spans="1:16" x14ac:dyDescent="0.25">
      <c r="A11" s="1">
        <f t="shared" si="7"/>
        <v>5</v>
      </c>
      <c r="B11" s="1">
        <f t="shared" si="8"/>
        <v>61</v>
      </c>
      <c r="C11" s="1">
        <f t="shared" si="9"/>
        <v>75</v>
      </c>
      <c r="D11" s="4" t="str">
        <f t="shared" si="5"/>
        <v>61 - 75</v>
      </c>
      <c r="E11" s="2">
        <f t="shared" si="6"/>
        <v>75000</v>
      </c>
      <c r="F11" s="2">
        <f t="shared" si="4"/>
        <v>150000</v>
      </c>
      <c r="G11" s="2">
        <f t="shared" si="4"/>
        <v>225000</v>
      </c>
      <c r="H11" s="2">
        <f t="shared" si="4"/>
        <v>300000</v>
      </c>
      <c r="I11" s="2">
        <f t="shared" si="4"/>
        <v>375000</v>
      </c>
      <c r="J11" s="2">
        <f t="shared" si="4"/>
        <v>450000</v>
      </c>
      <c r="K11" s="2">
        <f t="shared" si="4"/>
        <v>525000</v>
      </c>
      <c r="L11" s="2">
        <f t="shared" si="4"/>
        <v>600000</v>
      </c>
      <c r="M11" s="2">
        <f t="shared" si="4"/>
        <v>675000</v>
      </c>
      <c r="N11" s="2">
        <f t="shared" si="4"/>
        <v>750000</v>
      </c>
      <c r="O11" s="2">
        <f t="shared" si="4"/>
        <v>825000</v>
      </c>
      <c r="P11" s="2">
        <f t="shared" si="4"/>
        <v>900000</v>
      </c>
    </row>
    <row r="12" spans="1:16" x14ac:dyDescent="0.25">
      <c r="A12" s="1">
        <f t="shared" si="7"/>
        <v>6</v>
      </c>
      <c r="B12" s="1">
        <f t="shared" si="8"/>
        <v>76</v>
      </c>
      <c r="C12" s="1">
        <f t="shared" si="9"/>
        <v>90</v>
      </c>
      <c r="D12" s="4" t="str">
        <f t="shared" si="5"/>
        <v>76 - 90</v>
      </c>
      <c r="E12" s="2">
        <f t="shared" si="6"/>
        <v>90000</v>
      </c>
      <c r="F12" s="2">
        <f t="shared" si="4"/>
        <v>180000</v>
      </c>
      <c r="G12" s="2">
        <f t="shared" si="4"/>
        <v>270000</v>
      </c>
      <c r="H12" s="2">
        <f t="shared" si="4"/>
        <v>360000</v>
      </c>
      <c r="I12" s="2">
        <f t="shared" si="4"/>
        <v>450000</v>
      </c>
      <c r="J12" s="2">
        <f t="shared" si="4"/>
        <v>540000</v>
      </c>
      <c r="K12" s="2">
        <f t="shared" si="4"/>
        <v>630000</v>
      </c>
      <c r="L12" s="2">
        <f t="shared" si="4"/>
        <v>720000</v>
      </c>
      <c r="M12" s="2">
        <f t="shared" si="4"/>
        <v>810000</v>
      </c>
      <c r="N12" s="2">
        <f t="shared" si="4"/>
        <v>900000</v>
      </c>
      <c r="O12" s="2">
        <f t="shared" si="4"/>
        <v>990000</v>
      </c>
      <c r="P12" s="2">
        <f t="shared" si="4"/>
        <v>1080000</v>
      </c>
    </row>
    <row r="13" spans="1:16" x14ac:dyDescent="0.25">
      <c r="A13" s="1">
        <f t="shared" si="7"/>
        <v>7</v>
      </c>
      <c r="B13" s="1">
        <f t="shared" si="8"/>
        <v>91</v>
      </c>
      <c r="C13" s="1">
        <f t="shared" si="9"/>
        <v>105</v>
      </c>
      <c r="D13" s="4" t="str">
        <f t="shared" si="5"/>
        <v>91 - 105</v>
      </c>
      <c r="E13" s="2">
        <f t="shared" si="6"/>
        <v>105000</v>
      </c>
      <c r="F13" s="2">
        <f t="shared" si="4"/>
        <v>210000</v>
      </c>
      <c r="G13" s="2">
        <f t="shared" si="4"/>
        <v>315000</v>
      </c>
      <c r="H13" s="2">
        <f t="shared" si="4"/>
        <v>420000</v>
      </c>
      <c r="I13" s="2">
        <f t="shared" si="4"/>
        <v>525000</v>
      </c>
      <c r="J13" s="2">
        <f t="shared" si="4"/>
        <v>630000</v>
      </c>
      <c r="K13" s="2">
        <f t="shared" si="4"/>
        <v>735000</v>
      </c>
      <c r="L13" s="2">
        <f t="shared" si="4"/>
        <v>840000</v>
      </c>
      <c r="M13" s="2">
        <f t="shared" si="4"/>
        <v>945000</v>
      </c>
      <c r="N13" s="2">
        <f t="shared" si="4"/>
        <v>1050000</v>
      </c>
      <c r="O13" s="2">
        <f t="shared" si="4"/>
        <v>1155000</v>
      </c>
      <c r="P13" s="2">
        <f t="shared" si="4"/>
        <v>1260000</v>
      </c>
    </row>
    <row r="14" spans="1:16" x14ac:dyDescent="0.25">
      <c r="A14" s="1">
        <f t="shared" si="7"/>
        <v>8</v>
      </c>
      <c r="B14" s="1">
        <f t="shared" si="8"/>
        <v>106</v>
      </c>
      <c r="C14" s="1">
        <f t="shared" si="9"/>
        <v>120</v>
      </c>
      <c r="D14" s="4" t="str">
        <f t="shared" si="5"/>
        <v>106 - 120</v>
      </c>
      <c r="E14" s="2">
        <f t="shared" si="6"/>
        <v>120000</v>
      </c>
      <c r="F14" s="2">
        <f t="shared" si="4"/>
        <v>240000</v>
      </c>
      <c r="G14" s="2">
        <f t="shared" si="4"/>
        <v>360000</v>
      </c>
      <c r="H14" s="2">
        <f t="shared" si="4"/>
        <v>480000</v>
      </c>
      <c r="I14" s="2">
        <f t="shared" si="4"/>
        <v>600000</v>
      </c>
      <c r="J14" s="2">
        <f t="shared" si="4"/>
        <v>720000</v>
      </c>
      <c r="K14" s="2">
        <f t="shared" si="4"/>
        <v>840000</v>
      </c>
      <c r="L14" s="2">
        <f t="shared" si="4"/>
        <v>960000</v>
      </c>
      <c r="M14" s="2">
        <f t="shared" si="4"/>
        <v>1080000</v>
      </c>
      <c r="N14" s="2">
        <f t="shared" si="4"/>
        <v>1200000</v>
      </c>
      <c r="O14" s="2">
        <f t="shared" si="4"/>
        <v>1320000</v>
      </c>
      <c r="P14" s="2">
        <f t="shared" si="4"/>
        <v>1440000</v>
      </c>
    </row>
    <row r="15" spans="1:16" x14ac:dyDescent="0.25">
      <c r="A15" s="1">
        <f t="shared" si="7"/>
        <v>9</v>
      </c>
      <c r="B15" s="1">
        <f t="shared" si="8"/>
        <v>121</v>
      </c>
      <c r="C15" s="1">
        <f t="shared" si="9"/>
        <v>135</v>
      </c>
      <c r="D15" s="4" t="str">
        <f t="shared" si="5"/>
        <v>121 - 135</v>
      </c>
      <c r="E15" s="2">
        <f t="shared" si="6"/>
        <v>135000</v>
      </c>
      <c r="F15" s="2">
        <f t="shared" si="4"/>
        <v>270000</v>
      </c>
      <c r="G15" s="2">
        <f t="shared" si="4"/>
        <v>405000</v>
      </c>
      <c r="H15" s="2">
        <f t="shared" si="4"/>
        <v>540000</v>
      </c>
      <c r="I15" s="2">
        <f t="shared" si="4"/>
        <v>675000</v>
      </c>
      <c r="J15" s="2">
        <f t="shared" si="4"/>
        <v>810000</v>
      </c>
      <c r="K15" s="2">
        <f t="shared" si="4"/>
        <v>945000</v>
      </c>
      <c r="L15" s="2">
        <f t="shared" si="4"/>
        <v>1080000</v>
      </c>
      <c r="M15" s="2">
        <f t="shared" si="4"/>
        <v>1215000</v>
      </c>
      <c r="N15" s="2">
        <f t="shared" si="4"/>
        <v>1350000</v>
      </c>
      <c r="O15" s="2">
        <f t="shared" si="4"/>
        <v>1485000</v>
      </c>
      <c r="P15" s="2">
        <f t="shared" si="4"/>
        <v>1620000</v>
      </c>
    </row>
    <row r="16" spans="1:16" x14ac:dyDescent="0.25">
      <c r="A16" s="1">
        <f t="shared" si="7"/>
        <v>10</v>
      </c>
      <c r="B16" s="1">
        <f t="shared" si="8"/>
        <v>136</v>
      </c>
      <c r="C16" s="1">
        <f t="shared" si="9"/>
        <v>150</v>
      </c>
      <c r="D16" s="4" t="str">
        <f t="shared" si="5"/>
        <v>136 - 150</v>
      </c>
      <c r="E16" s="2">
        <f t="shared" si="6"/>
        <v>150000</v>
      </c>
      <c r="F16" s="2">
        <f t="shared" si="4"/>
        <v>300000</v>
      </c>
      <c r="G16" s="2">
        <f t="shared" si="4"/>
        <v>450000</v>
      </c>
      <c r="H16" s="2">
        <f t="shared" si="4"/>
        <v>600000</v>
      </c>
      <c r="I16" s="2">
        <f t="shared" si="4"/>
        <v>750000</v>
      </c>
      <c r="J16" s="2">
        <f t="shared" si="4"/>
        <v>900000</v>
      </c>
      <c r="K16" s="2">
        <f t="shared" si="4"/>
        <v>1050000</v>
      </c>
      <c r="L16" s="2">
        <f t="shared" si="4"/>
        <v>1200000</v>
      </c>
      <c r="M16" s="2">
        <f t="shared" si="4"/>
        <v>1350000</v>
      </c>
      <c r="N16" s="2">
        <f t="shared" si="4"/>
        <v>1500000</v>
      </c>
      <c r="O16" s="2">
        <f t="shared" si="4"/>
        <v>1650000</v>
      </c>
      <c r="P16" s="2">
        <f t="shared" si="4"/>
        <v>1800000</v>
      </c>
    </row>
    <row r="17" spans="1:16" x14ac:dyDescent="0.25">
      <c r="A17" s="1">
        <f t="shared" si="7"/>
        <v>11</v>
      </c>
      <c r="B17" s="1">
        <f t="shared" si="8"/>
        <v>151</v>
      </c>
      <c r="C17" s="1">
        <f t="shared" si="9"/>
        <v>165</v>
      </c>
      <c r="D17" s="4" t="str">
        <f t="shared" si="5"/>
        <v>151 - 165</v>
      </c>
      <c r="E17" s="2">
        <f t="shared" si="6"/>
        <v>165000</v>
      </c>
      <c r="F17" s="2">
        <f t="shared" si="4"/>
        <v>330000</v>
      </c>
      <c r="G17" s="2">
        <f t="shared" si="4"/>
        <v>495000</v>
      </c>
      <c r="H17" s="2">
        <f t="shared" si="4"/>
        <v>660000</v>
      </c>
      <c r="I17" s="2">
        <f t="shared" si="4"/>
        <v>825000</v>
      </c>
      <c r="J17" s="2">
        <f t="shared" si="4"/>
        <v>990000</v>
      </c>
      <c r="K17" s="2">
        <f t="shared" si="4"/>
        <v>1155000</v>
      </c>
      <c r="L17" s="2">
        <f t="shared" si="4"/>
        <v>1320000</v>
      </c>
      <c r="M17" s="2">
        <f t="shared" si="4"/>
        <v>1485000</v>
      </c>
      <c r="N17" s="2">
        <f t="shared" si="4"/>
        <v>1650000</v>
      </c>
      <c r="O17" s="2">
        <f t="shared" si="4"/>
        <v>1815000</v>
      </c>
      <c r="P17" s="2">
        <f t="shared" si="4"/>
        <v>1980000</v>
      </c>
    </row>
    <row r="18" spans="1:16" x14ac:dyDescent="0.25">
      <c r="A18" s="1">
        <f t="shared" si="7"/>
        <v>12</v>
      </c>
      <c r="B18" s="1">
        <f t="shared" si="8"/>
        <v>166</v>
      </c>
      <c r="C18" s="1">
        <f t="shared" si="9"/>
        <v>180</v>
      </c>
      <c r="D18" s="4" t="str">
        <f t="shared" si="5"/>
        <v>166 - 180</v>
      </c>
      <c r="E18" s="2">
        <f t="shared" si="6"/>
        <v>180000</v>
      </c>
      <c r="F18" s="2">
        <f t="shared" si="4"/>
        <v>360000</v>
      </c>
      <c r="G18" s="2">
        <f t="shared" si="4"/>
        <v>540000</v>
      </c>
      <c r="H18" s="2">
        <f t="shared" si="4"/>
        <v>720000</v>
      </c>
      <c r="I18" s="2">
        <f t="shared" si="4"/>
        <v>900000</v>
      </c>
      <c r="J18" s="2">
        <f t="shared" si="4"/>
        <v>1080000</v>
      </c>
      <c r="K18" s="2">
        <f t="shared" si="4"/>
        <v>1260000</v>
      </c>
      <c r="L18" s="2">
        <f t="shared" si="4"/>
        <v>1440000</v>
      </c>
      <c r="M18" s="2">
        <f t="shared" si="4"/>
        <v>1620000</v>
      </c>
      <c r="N18" s="2">
        <f t="shared" si="4"/>
        <v>1800000</v>
      </c>
      <c r="O18" s="2">
        <f t="shared" si="4"/>
        <v>1980000</v>
      </c>
      <c r="P18" s="2">
        <f t="shared" si="4"/>
        <v>2160000</v>
      </c>
    </row>
    <row r="19" spans="1:16" x14ac:dyDescent="0.25">
      <c r="A19" s="1">
        <f t="shared" si="7"/>
        <v>13</v>
      </c>
      <c r="B19" s="1">
        <f t="shared" si="8"/>
        <v>181</v>
      </c>
      <c r="C19" s="1">
        <f t="shared" si="9"/>
        <v>195</v>
      </c>
      <c r="D19" s="4" t="str">
        <f t="shared" si="5"/>
        <v>181 - 195</v>
      </c>
      <c r="E19" s="2">
        <f t="shared" si="6"/>
        <v>195000</v>
      </c>
      <c r="F19" s="2">
        <f t="shared" si="4"/>
        <v>390000</v>
      </c>
      <c r="G19" s="2">
        <f t="shared" si="4"/>
        <v>585000</v>
      </c>
      <c r="H19" s="2">
        <f t="shared" si="4"/>
        <v>780000</v>
      </c>
      <c r="I19" s="2">
        <f t="shared" si="4"/>
        <v>975000</v>
      </c>
      <c r="J19" s="2">
        <f t="shared" si="4"/>
        <v>1170000</v>
      </c>
      <c r="K19" s="2">
        <f t="shared" si="4"/>
        <v>1365000</v>
      </c>
      <c r="L19" s="2">
        <f t="shared" si="4"/>
        <v>1560000</v>
      </c>
      <c r="M19" s="2">
        <f t="shared" si="4"/>
        <v>1755000</v>
      </c>
      <c r="N19" s="2">
        <f t="shared" si="4"/>
        <v>1950000</v>
      </c>
      <c r="O19" s="2">
        <f t="shared" si="4"/>
        <v>2145000</v>
      </c>
      <c r="P19" s="2">
        <f t="shared" si="4"/>
        <v>2340000</v>
      </c>
    </row>
    <row r="20" spans="1:16" x14ac:dyDescent="0.25">
      <c r="A20" s="1">
        <f t="shared" si="7"/>
        <v>14</v>
      </c>
      <c r="B20" s="1">
        <f t="shared" si="8"/>
        <v>196</v>
      </c>
      <c r="C20" s="1">
        <f t="shared" si="9"/>
        <v>210</v>
      </c>
      <c r="D20" s="4" t="str">
        <f t="shared" si="5"/>
        <v>196 - 210</v>
      </c>
      <c r="E20" s="2">
        <f t="shared" si="6"/>
        <v>210000</v>
      </c>
      <c r="F20" s="2">
        <f t="shared" si="4"/>
        <v>420000</v>
      </c>
      <c r="G20" s="2">
        <f t="shared" si="4"/>
        <v>630000</v>
      </c>
      <c r="H20" s="2">
        <f t="shared" si="4"/>
        <v>840000</v>
      </c>
      <c r="I20" s="2">
        <f t="shared" si="4"/>
        <v>1050000</v>
      </c>
      <c r="J20" s="2">
        <f t="shared" si="4"/>
        <v>1260000</v>
      </c>
      <c r="K20" s="2">
        <f t="shared" si="4"/>
        <v>1470000</v>
      </c>
      <c r="L20" s="2">
        <f t="shared" si="4"/>
        <v>1680000</v>
      </c>
      <c r="M20" s="2">
        <f t="shared" si="4"/>
        <v>1890000</v>
      </c>
      <c r="N20" s="2">
        <f t="shared" si="4"/>
        <v>2100000</v>
      </c>
      <c r="O20" s="2">
        <f t="shared" si="4"/>
        <v>2310000</v>
      </c>
      <c r="P20" s="2">
        <f t="shared" si="4"/>
        <v>2520000</v>
      </c>
    </row>
    <row r="21" spans="1:16" x14ac:dyDescent="0.25">
      <c r="A21" s="1">
        <f t="shared" si="7"/>
        <v>15</v>
      </c>
      <c r="B21" s="1">
        <f t="shared" si="8"/>
        <v>211</v>
      </c>
      <c r="C21" s="1">
        <f t="shared" si="9"/>
        <v>225</v>
      </c>
      <c r="D21" s="4" t="str">
        <f t="shared" si="5"/>
        <v>211 - 225</v>
      </c>
      <c r="E21" s="2">
        <f t="shared" si="6"/>
        <v>225000</v>
      </c>
      <c r="F21" s="2">
        <f t="shared" si="4"/>
        <v>450000</v>
      </c>
      <c r="G21" s="2">
        <f t="shared" si="4"/>
        <v>675000</v>
      </c>
      <c r="H21" s="2">
        <f t="shared" si="4"/>
        <v>900000</v>
      </c>
      <c r="I21" s="2">
        <f t="shared" si="4"/>
        <v>1125000</v>
      </c>
      <c r="J21" s="2">
        <f t="shared" si="4"/>
        <v>1350000</v>
      </c>
      <c r="K21" s="2">
        <f t="shared" si="4"/>
        <v>1575000</v>
      </c>
      <c r="L21" s="2">
        <f t="shared" si="4"/>
        <v>1800000</v>
      </c>
      <c r="M21" s="2">
        <f t="shared" si="4"/>
        <v>2025000</v>
      </c>
      <c r="N21" s="2">
        <f t="shared" si="4"/>
        <v>2250000</v>
      </c>
      <c r="O21" s="2">
        <f t="shared" si="4"/>
        <v>2475000</v>
      </c>
      <c r="P21" s="2">
        <f t="shared" si="4"/>
        <v>2700000</v>
      </c>
    </row>
    <row r="22" spans="1:16" x14ac:dyDescent="0.25">
      <c r="A22" s="1">
        <f t="shared" si="7"/>
        <v>16</v>
      </c>
      <c r="B22" s="1">
        <f t="shared" si="8"/>
        <v>226</v>
      </c>
      <c r="C22" s="1">
        <f t="shared" si="9"/>
        <v>240</v>
      </c>
      <c r="D22" s="4" t="str">
        <f t="shared" si="5"/>
        <v>226 - 240</v>
      </c>
      <c r="E22" s="2">
        <f t="shared" si="6"/>
        <v>240000</v>
      </c>
      <c r="F22" s="2">
        <f t="shared" si="4"/>
        <v>480000</v>
      </c>
      <c r="G22" s="2">
        <f t="shared" si="4"/>
        <v>720000</v>
      </c>
      <c r="H22" s="2">
        <f t="shared" si="4"/>
        <v>960000</v>
      </c>
      <c r="I22" s="2">
        <f t="shared" si="4"/>
        <v>1200000</v>
      </c>
      <c r="J22" s="2">
        <f t="shared" si="4"/>
        <v>1440000</v>
      </c>
      <c r="K22" s="2">
        <f t="shared" si="4"/>
        <v>1680000</v>
      </c>
      <c r="L22" s="2">
        <f t="shared" si="4"/>
        <v>1920000</v>
      </c>
      <c r="M22" s="2">
        <f t="shared" si="4"/>
        <v>2160000</v>
      </c>
      <c r="N22" s="2">
        <f t="shared" si="4"/>
        <v>2400000</v>
      </c>
      <c r="O22" s="2">
        <f t="shared" si="4"/>
        <v>2640000</v>
      </c>
      <c r="P22" s="2">
        <f t="shared" si="4"/>
        <v>2880000</v>
      </c>
    </row>
    <row r="23" spans="1:16" x14ac:dyDescent="0.25">
      <c r="A23" s="1">
        <f t="shared" si="7"/>
        <v>17</v>
      </c>
      <c r="B23" s="1">
        <f t="shared" si="8"/>
        <v>241</v>
      </c>
      <c r="C23" s="1">
        <f t="shared" si="9"/>
        <v>255</v>
      </c>
      <c r="D23" s="4" t="str">
        <f t="shared" si="5"/>
        <v>241 - 255</v>
      </c>
      <c r="E23" s="2">
        <f t="shared" si="6"/>
        <v>255000</v>
      </c>
      <c r="F23" s="2">
        <f t="shared" si="6"/>
        <v>510000</v>
      </c>
      <c r="G23" s="2">
        <f t="shared" si="6"/>
        <v>765000</v>
      </c>
      <c r="H23" s="2">
        <f t="shared" si="6"/>
        <v>1020000</v>
      </c>
      <c r="I23" s="2">
        <f t="shared" si="6"/>
        <v>1275000</v>
      </c>
      <c r="J23" s="2">
        <f t="shared" si="6"/>
        <v>1530000</v>
      </c>
      <c r="K23" s="2">
        <f t="shared" si="6"/>
        <v>1785000</v>
      </c>
      <c r="L23" s="2">
        <f t="shared" si="6"/>
        <v>2040000</v>
      </c>
      <c r="M23" s="2">
        <f t="shared" si="6"/>
        <v>2295000</v>
      </c>
      <c r="N23" s="2">
        <f t="shared" si="6"/>
        <v>2550000</v>
      </c>
      <c r="O23" s="2">
        <f t="shared" si="6"/>
        <v>2805000</v>
      </c>
      <c r="P23" s="2">
        <f t="shared" si="6"/>
        <v>3060000</v>
      </c>
    </row>
    <row r="24" spans="1:16" x14ac:dyDescent="0.25">
      <c r="A24" s="1">
        <f t="shared" si="7"/>
        <v>18</v>
      </c>
      <c r="B24" s="1">
        <f t="shared" si="8"/>
        <v>256</v>
      </c>
      <c r="C24" s="1">
        <f t="shared" si="9"/>
        <v>270</v>
      </c>
      <c r="D24" s="4" t="str">
        <f t="shared" si="5"/>
        <v>256 - 270</v>
      </c>
      <c r="E24" s="2">
        <f t="shared" ref="E24:P26" si="10">E$5*$C24</f>
        <v>270000</v>
      </c>
      <c r="F24" s="2">
        <f t="shared" si="10"/>
        <v>540000</v>
      </c>
      <c r="G24" s="2">
        <f t="shared" si="10"/>
        <v>810000</v>
      </c>
      <c r="H24" s="2">
        <f t="shared" si="10"/>
        <v>1080000</v>
      </c>
      <c r="I24" s="2">
        <f t="shared" si="10"/>
        <v>1350000</v>
      </c>
      <c r="J24" s="2">
        <f t="shared" si="10"/>
        <v>1620000</v>
      </c>
      <c r="K24" s="2">
        <f t="shared" si="10"/>
        <v>1890000</v>
      </c>
      <c r="L24" s="2">
        <f t="shared" si="10"/>
        <v>2160000</v>
      </c>
      <c r="M24" s="2">
        <f t="shared" si="10"/>
        <v>2430000</v>
      </c>
      <c r="N24" s="2">
        <f t="shared" si="10"/>
        <v>2700000</v>
      </c>
      <c r="O24" s="2">
        <f t="shared" si="10"/>
        <v>2970000</v>
      </c>
      <c r="P24" s="2">
        <f t="shared" si="10"/>
        <v>3240000</v>
      </c>
    </row>
    <row r="25" spans="1:16" x14ac:dyDescent="0.25">
      <c r="A25" s="1">
        <f t="shared" si="7"/>
        <v>19</v>
      </c>
      <c r="B25" s="1">
        <f t="shared" si="8"/>
        <v>271</v>
      </c>
      <c r="C25" s="1">
        <f t="shared" si="9"/>
        <v>285</v>
      </c>
      <c r="D25" s="4" t="str">
        <f t="shared" si="5"/>
        <v>271 - 285</v>
      </c>
      <c r="E25" s="2">
        <f t="shared" si="10"/>
        <v>285000</v>
      </c>
      <c r="F25" s="2">
        <f t="shared" si="10"/>
        <v>570000</v>
      </c>
      <c r="G25" s="2">
        <f t="shared" si="10"/>
        <v>855000</v>
      </c>
      <c r="H25" s="2">
        <f t="shared" si="10"/>
        <v>1140000</v>
      </c>
      <c r="I25" s="2">
        <f t="shared" si="10"/>
        <v>1425000</v>
      </c>
      <c r="J25" s="2">
        <f t="shared" si="10"/>
        <v>1710000</v>
      </c>
      <c r="K25" s="2">
        <f t="shared" si="10"/>
        <v>1995000</v>
      </c>
      <c r="L25" s="2">
        <f t="shared" si="10"/>
        <v>2280000</v>
      </c>
      <c r="M25" s="2">
        <f t="shared" si="10"/>
        <v>2565000</v>
      </c>
      <c r="N25" s="2">
        <f t="shared" si="10"/>
        <v>2850000</v>
      </c>
      <c r="O25" s="2">
        <f t="shared" si="10"/>
        <v>3135000</v>
      </c>
      <c r="P25" s="2">
        <f t="shared" si="10"/>
        <v>3420000</v>
      </c>
    </row>
    <row r="26" spans="1:16" x14ac:dyDescent="0.25">
      <c r="A26" s="1">
        <f t="shared" si="7"/>
        <v>20</v>
      </c>
      <c r="B26" s="1">
        <f t="shared" si="8"/>
        <v>286</v>
      </c>
      <c r="C26" s="1">
        <f t="shared" si="9"/>
        <v>300</v>
      </c>
      <c r="D26" s="4" t="str">
        <f t="shared" si="5"/>
        <v>286 - 300</v>
      </c>
      <c r="E26" s="2">
        <f t="shared" si="10"/>
        <v>300000</v>
      </c>
      <c r="F26" s="2">
        <f t="shared" si="10"/>
        <v>600000</v>
      </c>
      <c r="G26" s="2">
        <f t="shared" si="10"/>
        <v>900000</v>
      </c>
      <c r="H26" s="2">
        <f t="shared" si="10"/>
        <v>1200000</v>
      </c>
      <c r="I26" s="2">
        <f t="shared" si="10"/>
        <v>1500000</v>
      </c>
      <c r="J26" s="2">
        <f t="shared" si="10"/>
        <v>1800000</v>
      </c>
      <c r="K26" s="2">
        <f t="shared" si="10"/>
        <v>2100000</v>
      </c>
      <c r="L26" s="2">
        <f t="shared" si="10"/>
        <v>2400000</v>
      </c>
      <c r="M26" s="2">
        <f t="shared" si="10"/>
        <v>2700000</v>
      </c>
      <c r="N26" s="2">
        <f t="shared" si="10"/>
        <v>3000000</v>
      </c>
      <c r="O26" s="2">
        <f t="shared" si="10"/>
        <v>3300000</v>
      </c>
      <c r="P26" s="2">
        <f t="shared" si="10"/>
        <v>3600000</v>
      </c>
    </row>
    <row r="27" spans="1:16" x14ac:dyDescent="0.25">
      <c r="A27" s="1"/>
      <c r="B27" s="1"/>
      <c r="C27" s="1"/>
      <c r="D27" s="4"/>
      <c r="E27" s="2"/>
      <c r="F27" s="2"/>
      <c r="G27" s="2"/>
      <c r="H27" s="2"/>
      <c r="I27" s="2"/>
      <c r="J27" s="2"/>
      <c r="K27" s="2"/>
      <c r="L27" s="2"/>
      <c r="M27" s="2"/>
      <c r="N27" s="2"/>
      <c r="O27" s="2"/>
      <c r="P27" s="2"/>
    </row>
    <row r="31" spans="1:16" x14ac:dyDescent="0.25">
      <c r="A31">
        <f>+A7</f>
        <v>1</v>
      </c>
      <c r="B31">
        <f t="shared" ref="B31:C31" si="11">+B7</f>
        <v>1</v>
      </c>
      <c r="C31">
        <f t="shared" si="11"/>
        <v>15</v>
      </c>
      <c r="E31" s="6">
        <f>E7*0.04</f>
        <v>600</v>
      </c>
      <c r="F31" s="6">
        <f t="shared" ref="F31:P31" si="12">F7*0.04</f>
        <v>1200</v>
      </c>
      <c r="G31" s="6">
        <f t="shared" si="12"/>
        <v>1800</v>
      </c>
      <c r="H31" s="6">
        <f t="shared" si="12"/>
        <v>2400</v>
      </c>
      <c r="I31" s="6">
        <f t="shared" si="12"/>
        <v>3000</v>
      </c>
      <c r="J31" s="6">
        <f t="shared" si="12"/>
        <v>3600</v>
      </c>
      <c r="K31" s="6">
        <f t="shared" si="12"/>
        <v>4200</v>
      </c>
      <c r="L31" s="6">
        <f t="shared" si="12"/>
        <v>4800</v>
      </c>
      <c r="M31" s="6">
        <f t="shared" si="12"/>
        <v>5400</v>
      </c>
      <c r="N31" s="6">
        <f t="shared" si="12"/>
        <v>6000</v>
      </c>
      <c r="O31" s="3">
        <f t="shared" si="12"/>
        <v>6600</v>
      </c>
      <c r="P31" s="3">
        <f t="shared" si="12"/>
        <v>7200</v>
      </c>
    </row>
    <row r="32" spans="1:16" x14ac:dyDescent="0.25">
      <c r="A32">
        <f t="shared" ref="A32:C47" si="13">+A8</f>
        <v>2</v>
      </c>
      <c r="B32">
        <f t="shared" si="13"/>
        <v>16</v>
      </c>
      <c r="C32">
        <f t="shared" si="13"/>
        <v>30</v>
      </c>
      <c r="E32" s="6">
        <f t="shared" ref="E32:P32" si="14">E8*0.04</f>
        <v>1200</v>
      </c>
      <c r="F32" s="6">
        <f t="shared" si="14"/>
        <v>2400</v>
      </c>
      <c r="G32" s="6">
        <f t="shared" si="14"/>
        <v>3600</v>
      </c>
      <c r="H32" s="6">
        <f t="shared" si="14"/>
        <v>4800</v>
      </c>
      <c r="I32" s="6">
        <f t="shared" si="14"/>
        <v>6000</v>
      </c>
      <c r="J32" s="6">
        <f t="shared" si="14"/>
        <v>7200</v>
      </c>
      <c r="K32" s="6">
        <f t="shared" si="14"/>
        <v>8400</v>
      </c>
      <c r="L32" s="6">
        <f t="shared" si="14"/>
        <v>9600</v>
      </c>
      <c r="M32" s="6">
        <f t="shared" si="14"/>
        <v>10800</v>
      </c>
      <c r="N32" s="6">
        <f t="shared" si="14"/>
        <v>12000</v>
      </c>
      <c r="O32" s="3">
        <f t="shared" si="14"/>
        <v>13200</v>
      </c>
      <c r="P32" s="3">
        <f t="shared" si="14"/>
        <v>14400</v>
      </c>
    </row>
    <row r="33" spans="1:16" x14ac:dyDescent="0.25">
      <c r="A33">
        <f t="shared" si="13"/>
        <v>3</v>
      </c>
      <c r="B33">
        <f t="shared" si="13"/>
        <v>31</v>
      </c>
      <c r="C33">
        <f t="shared" si="13"/>
        <v>45</v>
      </c>
      <c r="E33" s="6">
        <f t="shared" ref="E33:P33" si="15">E9*0.04</f>
        <v>1800</v>
      </c>
      <c r="F33" s="6">
        <f t="shared" si="15"/>
        <v>3600</v>
      </c>
      <c r="G33" s="6">
        <f t="shared" si="15"/>
        <v>5400</v>
      </c>
      <c r="H33" s="6">
        <f t="shared" si="15"/>
        <v>7200</v>
      </c>
      <c r="I33" s="6">
        <f t="shared" si="15"/>
        <v>9000</v>
      </c>
      <c r="J33" s="6">
        <f t="shared" si="15"/>
        <v>10800</v>
      </c>
      <c r="K33" s="6">
        <f t="shared" si="15"/>
        <v>12600</v>
      </c>
      <c r="L33" s="6">
        <f t="shared" si="15"/>
        <v>14400</v>
      </c>
      <c r="M33" s="6">
        <f t="shared" si="15"/>
        <v>16200</v>
      </c>
      <c r="N33" s="6">
        <f t="shared" si="15"/>
        <v>18000</v>
      </c>
      <c r="O33" s="3">
        <f t="shared" si="15"/>
        <v>19800</v>
      </c>
      <c r="P33" s="3">
        <f t="shared" si="15"/>
        <v>21600</v>
      </c>
    </row>
    <row r="34" spans="1:16" x14ac:dyDescent="0.25">
      <c r="A34">
        <f t="shared" si="13"/>
        <v>4</v>
      </c>
      <c r="B34">
        <f t="shared" si="13"/>
        <v>46</v>
      </c>
      <c r="C34">
        <f t="shared" si="13"/>
        <v>60</v>
      </c>
      <c r="E34" s="6">
        <f t="shared" ref="E34:P34" si="16">E10*0.04</f>
        <v>2400</v>
      </c>
      <c r="F34" s="6">
        <f t="shared" si="16"/>
        <v>4800</v>
      </c>
      <c r="G34" s="6">
        <f t="shared" si="16"/>
        <v>7200</v>
      </c>
      <c r="H34" s="6">
        <f t="shared" si="16"/>
        <v>9600</v>
      </c>
      <c r="I34" s="6">
        <f t="shared" si="16"/>
        <v>12000</v>
      </c>
      <c r="J34" s="6">
        <f t="shared" si="16"/>
        <v>14400</v>
      </c>
      <c r="K34" s="6">
        <f t="shared" si="16"/>
        <v>16800</v>
      </c>
      <c r="L34" s="6">
        <f t="shared" si="16"/>
        <v>19200</v>
      </c>
      <c r="M34" s="6">
        <f t="shared" si="16"/>
        <v>21600</v>
      </c>
      <c r="N34" s="6">
        <f t="shared" si="16"/>
        <v>24000</v>
      </c>
      <c r="O34" s="3">
        <f t="shared" si="16"/>
        <v>26400</v>
      </c>
      <c r="P34" s="3">
        <f t="shared" si="16"/>
        <v>28800</v>
      </c>
    </row>
    <row r="35" spans="1:16" x14ac:dyDescent="0.25">
      <c r="A35">
        <f t="shared" si="13"/>
        <v>5</v>
      </c>
      <c r="B35">
        <f t="shared" si="13"/>
        <v>61</v>
      </c>
      <c r="C35">
        <f t="shared" si="13"/>
        <v>75</v>
      </c>
      <c r="E35" s="6">
        <f t="shared" ref="E35:P35" si="17">E11*0.04</f>
        <v>3000</v>
      </c>
      <c r="F35" s="6">
        <f t="shared" si="17"/>
        <v>6000</v>
      </c>
      <c r="G35" s="6">
        <f t="shared" si="17"/>
        <v>9000</v>
      </c>
      <c r="H35" s="6">
        <f t="shared" si="17"/>
        <v>12000</v>
      </c>
      <c r="I35" s="6">
        <f t="shared" si="17"/>
        <v>15000</v>
      </c>
      <c r="J35" s="6">
        <f t="shared" si="17"/>
        <v>18000</v>
      </c>
      <c r="K35" s="6">
        <f t="shared" si="17"/>
        <v>21000</v>
      </c>
      <c r="L35" s="6">
        <f t="shared" si="17"/>
        <v>24000</v>
      </c>
      <c r="M35" s="6">
        <f t="shared" si="17"/>
        <v>27000</v>
      </c>
      <c r="N35" s="6">
        <f t="shared" si="17"/>
        <v>30000</v>
      </c>
      <c r="O35" s="3">
        <f t="shared" si="17"/>
        <v>33000</v>
      </c>
      <c r="P35" s="3">
        <f t="shared" si="17"/>
        <v>36000</v>
      </c>
    </row>
    <row r="36" spans="1:16" x14ac:dyDescent="0.25">
      <c r="A36">
        <f t="shared" si="13"/>
        <v>6</v>
      </c>
      <c r="B36">
        <f t="shared" si="13"/>
        <v>76</v>
      </c>
      <c r="C36">
        <f t="shared" si="13"/>
        <v>90</v>
      </c>
      <c r="E36" s="6">
        <f t="shared" ref="E36:P36" si="18">E12*0.04</f>
        <v>3600</v>
      </c>
      <c r="F36" s="6">
        <f t="shared" si="18"/>
        <v>7200</v>
      </c>
      <c r="G36" s="6">
        <f t="shared" si="18"/>
        <v>10800</v>
      </c>
      <c r="H36" s="6">
        <f t="shared" si="18"/>
        <v>14400</v>
      </c>
      <c r="I36" s="6">
        <f t="shared" si="18"/>
        <v>18000</v>
      </c>
      <c r="J36" s="6">
        <f t="shared" si="18"/>
        <v>21600</v>
      </c>
      <c r="K36" s="6">
        <f t="shared" si="18"/>
        <v>25200</v>
      </c>
      <c r="L36" s="6">
        <f t="shared" si="18"/>
        <v>28800</v>
      </c>
      <c r="M36" s="6">
        <f t="shared" si="18"/>
        <v>32400</v>
      </c>
      <c r="N36" s="6">
        <f t="shared" si="18"/>
        <v>36000</v>
      </c>
      <c r="O36" s="3">
        <f t="shared" si="18"/>
        <v>39600</v>
      </c>
      <c r="P36" s="3">
        <f t="shared" si="18"/>
        <v>43200</v>
      </c>
    </row>
    <row r="37" spans="1:16" x14ac:dyDescent="0.25">
      <c r="A37">
        <f t="shared" si="13"/>
        <v>7</v>
      </c>
      <c r="B37">
        <f t="shared" si="13"/>
        <v>91</v>
      </c>
      <c r="C37">
        <f t="shared" si="13"/>
        <v>105</v>
      </c>
      <c r="E37" s="6">
        <f t="shared" ref="E37:P37" si="19">E13*0.04</f>
        <v>4200</v>
      </c>
      <c r="F37" s="6">
        <f t="shared" si="19"/>
        <v>8400</v>
      </c>
      <c r="G37" s="6">
        <f t="shared" si="19"/>
        <v>12600</v>
      </c>
      <c r="H37" s="6">
        <f t="shared" si="19"/>
        <v>16800</v>
      </c>
      <c r="I37" s="6">
        <f t="shared" si="19"/>
        <v>21000</v>
      </c>
      <c r="J37" s="6">
        <f t="shared" si="19"/>
        <v>25200</v>
      </c>
      <c r="K37" s="6">
        <f t="shared" si="19"/>
        <v>29400</v>
      </c>
      <c r="L37" s="6">
        <f t="shared" si="19"/>
        <v>33600</v>
      </c>
      <c r="M37" s="6">
        <f t="shared" si="19"/>
        <v>37800</v>
      </c>
      <c r="N37" s="6">
        <f t="shared" si="19"/>
        <v>42000</v>
      </c>
      <c r="O37" s="3">
        <f t="shared" si="19"/>
        <v>46200</v>
      </c>
      <c r="P37" s="3">
        <f t="shared" si="19"/>
        <v>50400</v>
      </c>
    </row>
    <row r="38" spans="1:16" x14ac:dyDescent="0.25">
      <c r="A38">
        <f t="shared" si="13"/>
        <v>8</v>
      </c>
      <c r="B38">
        <f t="shared" si="13"/>
        <v>106</v>
      </c>
      <c r="C38">
        <f t="shared" si="13"/>
        <v>120</v>
      </c>
      <c r="E38" s="6">
        <f t="shared" ref="E38:P38" si="20">E14*0.04</f>
        <v>4800</v>
      </c>
      <c r="F38" s="6">
        <f t="shared" si="20"/>
        <v>9600</v>
      </c>
      <c r="G38" s="6">
        <f t="shared" si="20"/>
        <v>14400</v>
      </c>
      <c r="H38" s="6">
        <f t="shared" si="20"/>
        <v>19200</v>
      </c>
      <c r="I38" s="6">
        <f t="shared" si="20"/>
        <v>24000</v>
      </c>
      <c r="J38" s="6">
        <f t="shared" si="20"/>
        <v>28800</v>
      </c>
      <c r="K38" s="6">
        <f t="shared" si="20"/>
        <v>33600</v>
      </c>
      <c r="L38" s="6">
        <f t="shared" si="20"/>
        <v>38400</v>
      </c>
      <c r="M38" s="6">
        <f t="shared" si="20"/>
        <v>43200</v>
      </c>
      <c r="N38" s="6">
        <f t="shared" si="20"/>
        <v>48000</v>
      </c>
      <c r="O38" s="3">
        <f t="shared" si="20"/>
        <v>52800</v>
      </c>
      <c r="P38" s="3">
        <f t="shared" si="20"/>
        <v>57600</v>
      </c>
    </row>
    <row r="39" spans="1:16" x14ac:dyDescent="0.25">
      <c r="A39">
        <f t="shared" si="13"/>
        <v>9</v>
      </c>
      <c r="B39">
        <f t="shared" si="13"/>
        <v>121</v>
      </c>
      <c r="C39">
        <f t="shared" si="13"/>
        <v>135</v>
      </c>
      <c r="E39" s="6">
        <f t="shared" ref="E39:P39" si="21">E15*0.04</f>
        <v>5400</v>
      </c>
      <c r="F39" s="6">
        <f t="shared" si="21"/>
        <v>10800</v>
      </c>
      <c r="G39" s="6">
        <f t="shared" si="21"/>
        <v>16200</v>
      </c>
      <c r="H39" s="6">
        <f t="shared" si="21"/>
        <v>21600</v>
      </c>
      <c r="I39" s="6">
        <f t="shared" si="21"/>
        <v>27000</v>
      </c>
      <c r="J39" s="6">
        <f t="shared" si="21"/>
        <v>32400</v>
      </c>
      <c r="K39" s="6">
        <f t="shared" si="21"/>
        <v>37800</v>
      </c>
      <c r="L39" s="6">
        <f t="shared" si="21"/>
        <v>43200</v>
      </c>
      <c r="M39" s="6">
        <f t="shared" si="21"/>
        <v>48600</v>
      </c>
      <c r="N39" s="6">
        <f t="shared" si="21"/>
        <v>54000</v>
      </c>
      <c r="O39" s="3">
        <f t="shared" si="21"/>
        <v>59400</v>
      </c>
      <c r="P39" s="3">
        <f t="shared" si="21"/>
        <v>64800</v>
      </c>
    </row>
    <row r="40" spans="1:16" x14ac:dyDescent="0.25">
      <c r="A40">
        <f t="shared" si="13"/>
        <v>10</v>
      </c>
      <c r="B40">
        <f t="shared" si="13"/>
        <v>136</v>
      </c>
      <c r="C40">
        <f t="shared" si="13"/>
        <v>150</v>
      </c>
      <c r="E40" s="6">
        <f t="shared" ref="E40:P40" si="22">E16*0.04</f>
        <v>6000</v>
      </c>
      <c r="F40" s="6">
        <f t="shared" si="22"/>
        <v>12000</v>
      </c>
      <c r="G40" s="6">
        <f t="shared" si="22"/>
        <v>18000</v>
      </c>
      <c r="H40" s="6">
        <f t="shared" si="22"/>
        <v>24000</v>
      </c>
      <c r="I40" s="6">
        <f t="shared" si="22"/>
        <v>30000</v>
      </c>
      <c r="J40" s="6">
        <f t="shared" si="22"/>
        <v>36000</v>
      </c>
      <c r="K40" s="6">
        <f t="shared" si="22"/>
        <v>42000</v>
      </c>
      <c r="L40" s="6">
        <f t="shared" si="22"/>
        <v>48000</v>
      </c>
      <c r="M40" s="6">
        <f t="shared" si="22"/>
        <v>54000</v>
      </c>
      <c r="N40" s="6">
        <f t="shared" si="22"/>
        <v>60000</v>
      </c>
      <c r="O40" s="3">
        <f t="shared" si="22"/>
        <v>66000</v>
      </c>
      <c r="P40" s="3">
        <f t="shared" si="22"/>
        <v>72000</v>
      </c>
    </row>
    <row r="41" spans="1:16" x14ac:dyDescent="0.25">
      <c r="A41">
        <f t="shared" si="13"/>
        <v>11</v>
      </c>
      <c r="B41">
        <f t="shared" si="13"/>
        <v>151</v>
      </c>
      <c r="C41">
        <f t="shared" si="13"/>
        <v>165</v>
      </c>
      <c r="E41" s="6">
        <f t="shared" ref="E41:P41" si="23">E17*0.04</f>
        <v>6600</v>
      </c>
      <c r="F41" s="6">
        <f t="shared" si="23"/>
        <v>13200</v>
      </c>
      <c r="G41" s="6">
        <f t="shared" si="23"/>
        <v>19800</v>
      </c>
      <c r="H41" s="6">
        <f t="shared" si="23"/>
        <v>26400</v>
      </c>
      <c r="I41" s="6">
        <f t="shared" si="23"/>
        <v>33000</v>
      </c>
      <c r="J41" s="6">
        <f t="shared" si="23"/>
        <v>39600</v>
      </c>
      <c r="K41" s="6">
        <f t="shared" si="23"/>
        <v>46200</v>
      </c>
      <c r="L41" s="6">
        <f t="shared" si="23"/>
        <v>52800</v>
      </c>
      <c r="M41" s="6">
        <f t="shared" si="23"/>
        <v>59400</v>
      </c>
      <c r="N41" s="6">
        <f t="shared" si="23"/>
        <v>66000</v>
      </c>
      <c r="O41" s="3">
        <f t="shared" si="23"/>
        <v>72600</v>
      </c>
      <c r="P41" s="3">
        <f t="shared" si="23"/>
        <v>79200</v>
      </c>
    </row>
    <row r="42" spans="1:16" x14ac:dyDescent="0.25">
      <c r="A42">
        <f t="shared" si="13"/>
        <v>12</v>
      </c>
      <c r="B42">
        <f t="shared" si="13"/>
        <v>166</v>
      </c>
      <c r="C42">
        <f t="shared" si="13"/>
        <v>180</v>
      </c>
      <c r="E42" s="6">
        <f t="shared" ref="E42:P42" si="24">E18*0.04</f>
        <v>7200</v>
      </c>
      <c r="F42" s="6">
        <f t="shared" si="24"/>
        <v>14400</v>
      </c>
      <c r="G42" s="6">
        <f t="shared" si="24"/>
        <v>21600</v>
      </c>
      <c r="H42" s="6">
        <f t="shared" si="24"/>
        <v>28800</v>
      </c>
      <c r="I42" s="6">
        <f t="shared" si="24"/>
        <v>36000</v>
      </c>
      <c r="J42" s="6">
        <f t="shared" si="24"/>
        <v>43200</v>
      </c>
      <c r="K42" s="6">
        <f t="shared" si="24"/>
        <v>50400</v>
      </c>
      <c r="L42" s="6">
        <f t="shared" si="24"/>
        <v>57600</v>
      </c>
      <c r="M42" s="6">
        <f t="shared" si="24"/>
        <v>64800</v>
      </c>
      <c r="N42" s="6">
        <f t="shared" si="24"/>
        <v>72000</v>
      </c>
      <c r="O42" s="3">
        <f t="shared" si="24"/>
        <v>79200</v>
      </c>
      <c r="P42" s="3">
        <f t="shared" si="24"/>
        <v>86400</v>
      </c>
    </row>
    <row r="43" spans="1:16" x14ac:dyDescent="0.25">
      <c r="A43">
        <f t="shared" si="13"/>
        <v>13</v>
      </c>
      <c r="B43">
        <f t="shared" si="13"/>
        <v>181</v>
      </c>
      <c r="C43">
        <f t="shared" si="13"/>
        <v>195</v>
      </c>
      <c r="E43" s="3">
        <f t="shared" ref="E43:P43" si="25">E19*0.04</f>
        <v>7800</v>
      </c>
      <c r="F43" s="3">
        <f t="shared" si="25"/>
        <v>15600</v>
      </c>
      <c r="G43" s="3">
        <f t="shared" si="25"/>
        <v>23400</v>
      </c>
      <c r="H43" s="3">
        <f t="shared" si="25"/>
        <v>31200</v>
      </c>
      <c r="I43" s="3">
        <f t="shared" si="25"/>
        <v>39000</v>
      </c>
      <c r="J43" s="3">
        <f t="shared" si="25"/>
        <v>46800</v>
      </c>
      <c r="K43" s="3">
        <f t="shared" si="25"/>
        <v>54600</v>
      </c>
      <c r="L43" s="3">
        <f t="shared" si="25"/>
        <v>62400</v>
      </c>
      <c r="M43" s="3">
        <f t="shared" si="25"/>
        <v>70200</v>
      </c>
      <c r="N43" s="3">
        <f t="shared" si="25"/>
        <v>78000</v>
      </c>
      <c r="O43" s="3">
        <f t="shared" si="25"/>
        <v>85800</v>
      </c>
      <c r="P43" s="3">
        <f t="shared" si="25"/>
        <v>93600</v>
      </c>
    </row>
    <row r="44" spans="1:16" x14ac:dyDescent="0.25">
      <c r="A44">
        <f t="shared" si="13"/>
        <v>14</v>
      </c>
      <c r="B44">
        <f t="shared" si="13"/>
        <v>196</v>
      </c>
      <c r="C44">
        <f t="shared" si="13"/>
        <v>210</v>
      </c>
      <c r="E44" s="3">
        <f t="shared" ref="E44:P44" si="26">E20*0.04</f>
        <v>8400</v>
      </c>
      <c r="F44" s="3">
        <f t="shared" si="26"/>
        <v>16800</v>
      </c>
      <c r="G44" s="3">
        <f t="shared" si="26"/>
        <v>25200</v>
      </c>
      <c r="H44" s="3">
        <f t="shared" si="26"/>
        <v>33600</v>
      </c>
      <c r="I44" s="3">
        <f t="shared" si="26"/>
        <v>42000</v>
      </c>
      <c r="J44" s="3">
        <f t="shared" si="26"/>
        <v>50400</v>
      </c>
      <c r="K44" s="3">
        <f t="shared" si="26"/>
        <v>58800</v>
      </c>
      <c r="L44" s="3">
        <f t="shared" si="26"/>
        <v>67200</v>
      </c>
      <c r="M44" s="3">
        <f t="shared" si="26"/>
        <v>75600</v>
      </c>
      <c r="N44" s="3">
        <f t="shared" si="26"/>
        <v>84000</v>
      </c>
      <c r="O44" s="3">
        <f t="shared" si="26"/>
        <v>92400</v>
      </c>
      <c r="P44" s="3">
        <f t="shared" si="26"/>
        <v>100800</v>
      </c>
    </row>
    <row r="45" spans="1:16" x14ac:dyDescent="0.25">
      <c r="A45">
        <f t="shared" si="13"/>
        <v>15</v>
      </c>
      <c r="B45">
        <f t="shared" si="13"/>
        <v>211</v>
      </c>
      <c r="C45">
        <f t="shared" si="13"/>
        <v>225</v>
      </c>
      <c r="E45" s="3">
        <f t="shared" ref="E45:P45" si="27">E21*0.04</f>
        <v>9000</v>
      </c>
      <c r="F45" s="3">
        <f t="shared" si="27"/>
        <v>18000</v>
      </c>
      <c r="G45" s="3">
        <f t="shared" si="27"/>
        <v>27000</v>
      </c>
      <c r="H45" s="3">
        <f t="shared" si="27"/>
        <v>36000</v>
      </c>
      <c r="I45" s="3">
        <f t="shared" si="27"/>
        <v>45000</v>
      </c>
      <c r="J45" s="3">
        <f t="shared" si="27"/>
        <v>54000</v>
      </c>
      <c r="K45" s="3">
        <f t="shared" si="27"/>
        <v>63000</v>
      </c>
      <c r="L45" s="3">
        <f t="shared" si="27"/>
        <v>72000</v>
      </c>
      <c r="M45" s="3">
        <f t="shared" si="27"/>
        <v>81000</v>
      </c>
      <c r="N45" s="3">
        <f t="shared" si="27"/>
        <v>90000</v>
      </c>
      <c r="O45" s="3">
        <f t="shared" si="27"/>
        <v>99000</v>
      </c>
      <c r="P45" s="3">
        <f t="shared" si="27"/>
        <v>108000</v>
      </c>
    </row>
    <row r="46" spans="1:16" x14ac:dyDescent="0.25">
      <c r="A46">
        <f t="shared" si="13"/>
        <v>16</v>
      </c>
      <c r="B46">
        <f t="shared" si="13"/>
        <v>226</v>
      </c>
      <c r="C46">
        <f t="shared" si="13"/>
        <v>240</v>
      </c>
      <c r="E46" s="3">
        <f t="shared" ref="E46:P46" si="28">E22*0.04</f>
        <v>9600</v>
      </c>
      <c r="F46" s="3">
        <f t="shared" si="28"/>
        <v>19200</v>
      </c>
      <c r="G46" s="3">
        <f t="shared" si="28"/>
        <v>28800</v>
      </c>
      <c r="H46" s="3">
        <f t="shared" si="28"/>
        <v>38400</v>
      </c>
      <c r="I46" s="3">
        <f t="shared" si="28"/>
        <v>48000</v>
      </c>
      <c r="J46" s="3">
        <f t="shared" si="28"/>
        <v>57600</v>
      </c>
      <c r="K46" s="3">
        <f t="shared" si="28"/>
        <v>67200</v>
      </c>
      <c r="L46" s="3">
        <f t="shared" si="28"/>
        <v>76800</v>
      </c>
      <c r="M46" s="3">
        <f t="shared" si="28"/>
        <v>86400</v>
      </c>
      <c r="N46" s="3">
        <f t="shared" si="28"/>
        <v>96000</v>
      </c>
      <c r="O46" s="3">
        <f t="shared" si="28"/>
        <v>105600</v>
      </c>
      <c r="P46" s="3">
        <f t="shared" si="28"/>
        <v>115200</v>
      </c>
    </row>
    <row r="47" spans="1:16" x14ac:dyDescent="0.25">
      <c r="A47">
        <f t="shared" si="13"/>
        <v>17</v>
      </c>
      <c r="B47">
        <f t="shared" si="13"/>
        <v>241</v>
      </c>
      <c r="C47">
        <f t="shared" si="13"/>
        <v>255</v>
      </c>
      <c r="E47" s="3">
        <f t="shared" ref="E47:P47" si="29">E23*0.04</f>
        <v>10200</v>
      </c>
      <c r="F47" s="3">
        <f t="shared" si="29"/>
        <v>20400</v>
      </c>
      <c r="G47" s="3">
        <f t="shared" si="29"/>
        <v>30600</v>
      </c>
      <c r="H47" s="3">
        <f t="shared" si="29"/>
        <v>40800</v>
      </c>
      <c r="I47" s="3">
        <f t="shared" si="29"/>
        <v>51000</v>
      </c>
      <c r="J47" s="3">
        <f t="shared" si="29"/>
        <v>61200</v>
      </c>
      <c r="K47" s="3">
        <f t="shared" si="29"/>
        <v>71400</v>
      </c>
      <c r="L47" s="3">
        <f t="shared" si="29"/>
        <v>81600</v>
      </c>
      <c r="M47" s="3">
        <f t="shared" si="29"/>
        <v>91800</v>
      </c>
      <c r="N47" s="3">
        <f t="shared" si="29"/>
        <v>102000</v>
      </c>
      <c r="O47" s="3">
        <f t="shared" si="29"/>
        <v>112200</v>
      </c>
      <c r="P47" s="3">
        <f t="shared" si="29"/>
        <v>122400</v>
      </c>
    </row>
    <row r="48" spans="1:16" x14ac:dyDescent="0.25">
      <c r="A48">
        <f t="shared" ref="A48:C50" si="30">+A24</f>
        <v>18</v>
      </c>
      <c r="B48">
        <f t="shared" si="30"/>
        <v>256</v>
      </c>
      <c r="C48">
        <f t="shared" si="30"/>
        <v>270</v>
      </c>
      <c r="E48" s="3">
        <f t="shared" ref="E48:P48" si="31">E24*0.04</f>
        <v>10800</v>
      </c>
      <c r="F48" s="3">
        <f t="shared" si="31"/>
        <v>21600</v>
      </c>
      <c r="G48" s="3">
        <f t="shared" si="31"/>
        <v>32400</v>
      </c>
      <c r="H48" s="3">
        <f t="shared" si="31"/>
        <v>43200</v>
      </c>
      <c r="I48" s="3">
        <f t="shared" si="31"/>
        <v>54000</v>
      </c>
      <c r="J48" s="3">
        <f t="shared" si="31"/>
        <v>64800</v>
      </c>
      <c r="K48" s="3">
        <f t="shared" si="31"/>
        <v>75600</v>
      </c>
      <c r="L48" s="3">
        <f t="shared" si="31"/>
        <v>86400</v>
      </c>
      <c r="M48" s="3">
        <f t="shared" si="31"/>
        <v>97200</v>
      </c>
      <c r="N48" s="3">
        <f t="shared" si="31"/>
        <v>108000</v>
      </c>
      <c r="O48" s="3">
        <f t="shared" si="31"/>
        <v>118800</v>
      </c>
      <c r="P48" s="3">
        <f t="shared" si="31"/>
        <v>129600</v>
      </c>
    </row>
    <row r="49" spans="1:16" x14ac:dyDescent="0.25">
      <c r="A49">
        <f t="shared" si="30"/>
        <v>19</v>
      </c>
      <c r="B49">
        <f t="shared" si="30"/>
        <v>271</v>
      </c>
      <c r="C49">
        <f t="shared" si="30"/>
        <v>285</v>
      </c>
      <c r="E49" s="3">
        <f t="shared" ref="E49:P49" si="32">E25*0.04</f>
        <v>11400</v>
      </c>
      <c r="F49" s="3">
        <f t="shared" si="32"/>
        <v>22800</v>
      </c>
      <c r="G49" s="3">
        <f t="shared" si="32"/>
        <v>34200</v>
      </c>
      <c r="H49" s="3">
        <f t="shared" si="32"/>
        <v>45600</v>
      </c>
      <c r="I49" s="3">
        <f t="shared" si="32"/>
        <v>57000</v>
      </c>
      <c r="J49" s="3">
        <f t="shared" si="32"/>
        <v>68400</v>
      </c>
      <c r="K49" s="3">
        <f t="shared" si="32"/>
        <v>79800</v>
      </c>
      <c r="L49" s="3">
        <f t="shared" si="32"/>
        <v>91200</v>
      </c>
      <c r="M49" s="3">
        <f t="shared" si="32"/>
        <v>102600</v>
      </c>
      <c r="N49" s="3">
        <f t="shared" si="32"/>
        <v>114000</v>
      </c>
      <c r="O49" s="3">
        <f t="shared" si="32"/>
        <v>125400</v>
      </c>
      <c r="P49" s="3">
        <f t="shared" si="32"/>
        <v>136800</v>
      </c>
    </row>
    <row r="50" spans="1:16" x14ac:dyDescent="0.25">
      <c r="A50">
        <f t="shared" si="30"/>
        <v>20</v>
      </c>
      <c r="B50">
        <f t="shared" si="30"/>
        <v>286</v>
      </c>
      <c r="C50">
        <f t="shared" si="30"/>
        <v>300</v>
      </c>
      <c r="E50" s="3">
        <f t="shared" ref="E50:P50" si="33">E26*0.04</f>
        <v>12000</v>
      </c>
      <c r="F50" s="3">
        <f t="shared" si="33"/>
        <v>24000</v>
      </c>
      <c r="G50" s="3">
        <f t="shared" si="33"/>
        <v>36000</v>
      </c>
      <c r="H50" s="3">
        <f t="shared" si="33"/>
        <v>48000</v>
      </c>
      <c r="I50" s="3">
        <f t="shared" si="33"/>
        <v>60000</v>
      </c>
      <c r="J50" s="3">
        <f t="shared" si="33"/>
        <v>72000</v>
      </c>
      <c r="K50" s="3">
        <f t="shared" si="33"/>
        <v>84000</v>
      </c>
      <c r="L50" s="3">
        <f t="shared" si="33"/>
        <v>96000</v>
      </c>
      <c r="M50" s="3">
        <f t="shared" si="33"/>
        <v>108000</v>
      </c>
      <c r="N50" s="3">
        <f t="shared" si="33"/>
        <v>120000</v>
      </c>
      <c r="O50" s="3">
        <f t="shared" si="33"/>
        <v>132000</v>
      </c>
      <c r="P50" s="3">
        <f t="shared" si="33"/>
        <v>144000</v>
      </c>
    </row>
    <row r="51" spans="1:16" x14ac:dyDescent="0.25">
      <c r="E51" s="3"/>
      <c r="F51" s="3"/>
      <c r="G51" s="3"/>
      <c r="H51" s="3"/>
      <c r="I51" s="3"/>
      <c r="J51" s="3"/>
      <c r="K51" s="3"/>
      <c r="L51" s="3"/>
      <c r="M51" s="3"/>
      <c r="N51" s="3"/>
      <c r="O51" s="3"/>
      <c r="P51" s="3"/>
    </row>
    <row r="55" spans="1:16" x14ac:dyDescent="0.25">
      <c r="A55">
        <f>+A31</f>
        <v>1</v>
      </c>
      <c r="B55">
        <f t="shared" ref="B55:C55" si="34">+B31</f>
        <v>1</v>
      </c>
      <c r="C55">
        <f t="shared" si="34"/>
        <v>15</v>
      </c>
      <c r="E55" s="3">
        <f>ROUNDUP(E31/25,0)*25</f>
        <v>600</v>
      </c>
      <c r="F55" s="6">
        <f t="shared" ref="F55:P55" si="35">ROUNDUP(F31/25,0)*25</f>
        <v>1200</v>
      </c>
      <c r="G55" s="6">
        <f t="shared" si="35"/>
        <v>1800</v>
      </c>
      <c r="H55" s="6">
        <f t="shared" si="35"/>
        <v>2400</v>
      </c>
      <c r="I55" s="6">
        <f t="shared" si="35"/>
        <v>3000</v>
      </c>
      <c r="J55" s="6">
        <f t="shared" si="35"/>
        <v>3600</v>
      </c>
      <c r="K55" s="6">
        <f t="shared" si="35"/>
        <v>4200</v>
      </c>
      <c r="L55" s="6">
        <f t="shared" si="35"/>
        <v>4800</v>
      </c>
      <c r="M55" s="6">
        <f t="shared" si="35"/>
        <v>5400</v>
      </c>
      <c r="N55" s="6">
        <f t="shared" si="35"/>
        <v>6000</v>
      </c>
      <c r="O55" s="3">
        <f t="shared" si="35"/>
        <v>6600</v>
      </c>
      <c r="P55" s="3">
        <f t="shared" si="35"/>
        <v>7200</v>
      </c>
    </row>
    <row r="56" spans="1:16" x14ac:dyDescent="0.25">
      <c r="A56">
        <f t="shared" ref="A56:C71" si="36">+A32</f>
        <v>2</v>
      </c>
      <c r="B56">
        <f t="shared" si="36"/>
        <v>16</v>
      </c>
      <c r="C56">
        <f t="shared" si="36"/>
        <v>30</v>
      </c>
      <c r="E56" s="3">
        <f t="shared" ref="E56:P71" si="37">ROUNDUP(E32/25,0)*25</f>
        <v>1200</v>
      </c>
      <c r="F56" s="6">
        <f t="shared" si="37"/>
        <v>2400</v>
      </c>
      <c r="G56" s="6">
        <f t="shared" si="37"/>
        <v>3600</v>
      </c>
      <c r="H56" s="6">
        <f t="shared" si="37"/>
        <v>4800</v>
      </c>
      <c r="I56" s="6">
        <f t="shared" si="37"/>
        <v>6000</v>
      </c>
      <c r="J56" s="6">
        <f t="shared" si="37"/>
        <v>7200</v>
      </c>
      <c r="K56" s="6">
        <f t="shared" si="37"/>
        <v>8400</v>
      </c>
      <c r="L56" s="6">
        <f t="shared" si="37"/>
        <v>9600</v>
      </c>
      <c r="M56" s="6">
        <f t="shared" si="37"/>
        <v>10800</v>
      </c>
      <c r="N56" s="6">
        <f t="shared" si="37"/>
        <v>12000</v>
      </c>
      <c r="O56" s="3">
        <f t="shared" si="37"/>
        <v>13200</v>
      </c>
      <c r="P56" s="3">
        <f t="shared" si="37"/>
        <v>14400</v>
      </c>
    </row>
    <row r="57" spans="1:16" x14ac:dyDescent="0.25">
      <c r="A57">
        <f t="shared" si="36"/>
        <v>3</v>
      </c>
      <c r="B57">
        <f t="shared" si="36"/>
        <v>31</v>
      </c>
      <c r="C57">
        <f t="shared" si="36"/>
        <v>45</v>
      </c>
      <c r="E57" s="3">
        <f t="shared" si="37"/>
        <v>1800</v>
      </c>
      <c r="F57" s="6">
        <f t="shared" si="37"/>
        <v>3600</v>
      </c>
      <c r="G57" s="6">
        <f t="shared" si="37"/>
        <v>5400</v>
      </c>
      <c r="H57" s="6">
        <f t="shared" si="37"/>
        <v>7200</v>
      </c>
      <c r="I57" s="6">
        <f t="shared" si="37"/>
        <v>9000</v>
      </c>
      <c r="J57" s="6">
        <f t="shared" si="37"/>
        <v>10800</v>
      </c>
      <c r="K57" s="6">
        <f t="shared" si="37"/>
        <v>12600</v>
      </c>
      <c r="L57" s="6">
        <f t="shared" si="37"/>
        <v>14400</v>
      </c>
      <c r="M57" s="6">
        <f t="shared" si="37"/>
        <v>16200</v>
      </c>
      <c r="N57" s="6">
        <f t="shared" si="37"/>
        <v>18000</v>
      </c>
      <c r="O57" s="3">
        <f t="shared" si="37"/>
        <v>19800</v>
      </c>
      <c r="P57" s="3">
        <f t="shared" si="37"/>
        <v>21600</v>
      </c>
    </row>
    <row r="58" spans="1:16" x14ac:dyDescent="0.25">
      <c r="A58">
        <f t="shared" si="36"/>
        <v>4</v>
      </c>
      <c r="B58">
        <f t="shared" si="36"/>
        <v>46</v>
      </c>
      <c r="C58">
        <f t="shared" si="36"/>
        <v>60</v>
      </c>
      <c r="E58" s="3">
        <f t="shared" si="37"/>
        <v>2400</v>
      </c>
      <c r="F58" s="6">
        <f t="shared" si="37"/>
        <v>4800</v>
      </c>
      <c r="G58" s="6">
        <f t="shared" si="37"/>
        <v>7200</v>
      </c>
      <c r="H58" s="6">
        <f t="shared" si="37"/>
        <v>9600</v>
      </c>
      <c r="I58" s="6">
        <f t="shared" si="37"/>
        <v>12000</v>
      </c>
      <c r="J58" s="6">
        <f t="shared" si="37"/>
        <v>14400</v>
      </c>
      <c r="K58" s="6">
        <f t="shared" si="37"/>
        <v>16800</v>
      </c>
      <c r="L58" s="6">
        <f t="shared" si="37"/>
        <v>19200</v>
      </c>
      <c r="M58" s="6">
        <f t="shared" si="37"/>
        <v>21600</v>
      </c>
      <c r="N58" s="6">
        <f t="shared" si="37"/>
        <v>24000</v>
      </c>
      <c r="O58" s="3">
        <f t="shared" si="37"/>
        <v>26400</v>
      </c>
      <c r="P58" s="3">
        <f t="shared" si="37"/>
        <v>28800</v>
      </c>
    </row>
    <row r="59" spans="1:16" x14ac:dyDescent="0.25">
      <c r="A59">
        <f t="shared" si="36"/>
        <v>5</v>
      </c>
      <c r="B59">
        <f t="shared" si="36"/>
        <v>61</v>
      </c>
      <c r="C59">
        <f t="shared" si="36"/>
        <v>75</v>
      </c>
      <c r="E59" s="3">
        <f t="shared" si="37"/>
        <v>3000</v>
      </c>
      <c r="F59" s="6">
        <f t="shared" si="37"/>
        <v>6000</v>
      </c>
      <c r="G59" s="6">
        <f t="shared" si="37"/>
        <v>9000</v>
      </c>
      <c r="H59" s="6">
        <f t="shared" si="37"/>
        <v>12000</v>
      </c>
      <c r="I59" s="6">
        <f t="shared" si="37"/>
        <v>15000</v>
      </c>
      <c r="J59" s="6">
        <f t="shared" si="37"/>
        <v>18000</v>
      </c>
      <c r="K59" s="6">
        <f t="shared" si="37"/>
        <v>21000</v>
      </c>
      <c r="L59" s="6">
        <f t="shared" si="37"/>
        <v>24000</v>
      </c>
      <c r="M59" s="6">
        <f t="shared" si="37"/>
        <v>27000</v>
      </c>
      <c r="N59" s="6">
        <f t="shared" si="37"/>
        <v>30000</v>
      </c>
      <c r="O59" s="3">
        <f t="shared" si="37"/>
        <v>33000</v>
      </c>
      <c r="P59" s="3">
        <f t="shared" si="37"/>
        <v>36000</v>
      </c>
    </row>
    <row r="60" spans="1:16" x14ac:dyDescent="0.25">
      <c r="A60">
        <f t="shared" si="36"/>
        <v>6</v>
      </c>
      <c r="B60">
        <f t="shared" si="36"/>
        <v>76</v>
      </c>
      <c r="C60">
        <f t="shared" si="36"/>
        <v>90</v>
      </c>
      <c r="E60" s="3">
        <f t="shared" si="37"/>
        <v>3600</v>
      </c>
      <c r="F60" s="6">
        <f t="shared" si="37"/>
        <v>7200</v>
      </c>
      <c r="G60" s="6">
        <f t="shared" si="37"/>
        <v>10800</v>
      </c>
      <c r="H60" s="6">
        <f t="shared" si="37"/>
        <v>14400</v>
      </c>
      <c r="I60" s="6">
        <f t="shared" si="37"/>
        <v>18000</v>
      </c>
      <c r="J60" s="6">
        <f t="shared" si="37"/>
        <v>21600</v>
      </c>
      <c r="K60" s="6">
        <f t="shared" si="37"/>
        <v>25200</v>
      </c>
      <c r="L60" s="6">
        <f t="shared" si="37"/>
        <v>28800</v>
      </c>
      <c r="M60" s="6">
        <f t="shared" si="37"/>
        <v>32400</v>
      </c>
      <c r="N60" s="6">
        <f t="shared" si="37"/>
        <v>36000</v>
      </c>
      <c r="O60" s="3">
        <f t="shared" si="37"/>
        <v>39600</v>
      </c>
      <c r="P60" s="3">
        <f t="shared" si="37"/>
        <v>43200</v>
      </c>
    </row>
    <row r="61" spans="1:16" x14ac:dyDescent="0.25">
      <c r="A61">
        <f t="shared" si="36"/>
        <v>7</v>
      </c>
      <c r="B61">
        <f t="shared" si="36"/>
        <v>91</v>
      </c>
      <c r="C61">
        <f t="shared" si="36"/>
        <v>105</v>
      </c>
      <c r="E61" s="3">
        <f t="shared" si="37"/>
        <v>4200</v>
      </c>
      <c r="F61" s="6">
        <f t="shared" si="37"/>
        <v>8400</v>
      </c>
      <c r="G61" s="6">
        <f t="shared" si="37"/>
        <v>12600</v>
      </c>
      <c r="H61" s="6">
        <f t="shared" si="37"/>
        <v>16800</v>
      </c>
      <c r="I61" s="6">
        <f t="shared" si="37"/>
        <v>21000</v>
      </c>
      <c r="J61" s="6">
        <f t="shared" si="37"/>
        <v>25200</v>
      </c>
      <c r="K61" s="6">
        <f t="shared" si="37"/>
        <v>29400</v>
      </c>
      <c r="L61" s="6">
        <f t="shared" si="37"/>
        <v>33600</v>
      </c>
      <c r="M61" s="6">
        <f t="shared" si="37"/>
        <v>37800</v>
      </c>
      <c r="N61" s="6">
        <f t="shared" si="37"/>
        <v>42000</v>
      </c>
      <c r="O61" s="3">
        <f t="shared" si="37"/>
        <v>46200</v>
      </c>
      <c r="P61" s="3">
        <f t="shared" si="37"/>
        <v>50400</v>
      </c>
    </row>
    <row r="62" spans="1:16" x14ac:dyDescent="0.25">
      <c r="A62">
        <f t="shared" si="36"/>
        <v>8</v>
      </c>
      <c r="B62">
        <f t="shared" si="36"/>
        <v>106</v>
      </c>
      <c r="C62">
        <f t="shared" si="36"/>
        <v>120</v>
      </c>
      <c r="E62" s="3">
        <f t="shared" si="37"/>
        <v>4800</v>
      </c>
      <c r="F62" s="6">
        <f t="shared" si="37"/>
        <v>9600</v>
      </c>
      <c r="G62" s="6">
        <f t="shared" si="37"/>
        <v>14400</v>
      </c>
      <c r="H62" s="6">
        <f t="shared" si="37"/>
        <v>19200</v>
      </c>
      <c r="I62" s="6">
        <f t="shared" si="37"/>
        <v>24000</v>
      </c>
      <c r="J62" s="6">
        <f t="shared" si="37"/>
        <v>28800</v>
      </c>
      <c r="K62" s="6">
        <f t="shared" si="37"/>
        <v>33600</v>
      </c>
      <c r="L62" s="6">
        <f t="shared" si="37"/>
        <v>38400</v>
      </c>
      <c r="M62" s="6">
        <f t="shared" si="37"/>
        <v>43200</v>
      </c>
      <c r="N62" s="6">
        <f t="shared" si="37"/>
        <v>48000</v>
      </c>
      <c r="O62" s="3">
        <f t="shared" si="37"/>
        <v>52800</v>
      </c>
      <c r="P62" s="3">
        <f t="shared" si="37"/>
        <v>57600</v>
      </c>
    </row>
    <row r="63" spans="1:16" x14ac:dyDescent="0.25">
      <c r="A63">
        <f t="shared" si="36"/>
        <v>9</v>
      </c>
      <c r="B63">
        <f t="shared" si="36"/>
        <v>121</v>
      </c>
      <c r="C63">
        <f t="shared" si="36"/>
        <v>135</v>
      </c>
      <c r="E63" s="3">
        <f t="shared" si="37"/>
        <v>5400</v>
      </c>
      <c r="F63" s="6">
        <f t="shared" si="37"/>
        <v>10800</v>
      </c>
      <c r="G63" s="6">
        <f t="shared" si="37"/>
        <v>16200</v>
      </c>
      <c r="H63" s="6">
        <f t="shared" si="37"/>
        <v>21600</v>
      </c>
      <c r="I63" s="6">
        <f t="shared" si="37"/>
        <v>27000</v>
      </c>
      <c r="J63" s="6">
        <f t="shared" si="37"/>
        <v>32400</v>
      </c>
      <c r="K63" s="6">
        <f t="shared" si="37"/>
        <v>37800</v>
      </c>
      <c r="L63" s="6">
        <f t="shared" si="37"/>
        <v>43200</v>
      </c>
      <c r="M63" s="6">
        <f t="shared" si="37"/>
        <v>48600</v>
      </c>
      <c r="N63" s="6">
        <f t="shared" si="37"/>
        <v>54000</v>
      </c>
      <c r="O63" s="3">
        <f t="shared" si="37"/>
        <v>59400</v>
      </c>
      <c r="P63" s="3">
        <f t="shared" si="37"/>
        <v>64800</v>
      </c>
    </row>
    <row r="64" spans="1:16" x14ac:dyDescent="0.25">
      <c r="A64">
        <f t="shared" si="36"/>
        <v>10</v>
      </c>
      <c r="B64">
        <f t="shared" si="36"/>
        <v>136</v>
      </c>
      <c r="C64">
        <f t="shared" si="36"/>
        <v>150</v>
      </c>
      <c r="E64" s="3">
        <f t="shared" si="37"/>
        <v>6000</v>
      </c>
      <c r="F64" s="6">
        <f t="shared" si="37"/>
        <v>12000</v>
      </c>
      <c r="G64" s="6">
        <f t="shared" si="37"/>
        <v>18000</v>
      </c>
      <c r="H64" s="6">
        <f t="shared" si="37"/>
        <v>24000</v>
      </c>
      <c r="I64" s="6">
        <f t="shared" si="37"/>
        <v>30000</v>
      </c>
      <c r="J64" s="6">
        <f t="shared" si="37"/>
        <v>36000</v>
      </c>
      <c r="K64" s="6">
        <f t="shared" si="37"/>
        <v>42000</v>
      </c>
      <c r="L64" s="6">
        <f t="shared" si="37"/>
        <v>48000</v>
      </c>
      <c r="M64" s="6">
        <f t="shared" si="37"/>
        <v>54000</v>
      </c>
      <c r="N64" s="6">
        <f t="shared" si="37"/>
        <v>60000</v>
      </c>
      <c r="O64" s="3">
        <f t="shared" si="37"/>
        <v>66000</v>
      </c>
      <c r="P64" s="3">
        <f t="shared" si="37"/>
        <v>72000</v>
      </c>
    </row>
    <row r="65" spans="1:16" x14ac:dyDescent="0.25">
      <c r="A65">
        <f t="shared" si="36"/>
        <v>11</v>
      </c>
      <c r="B65">
        <f t="shared" si="36"/>
        <v>151</v>
      </c>
      <c r="C65">
        <f t="shared" si="36"/>
        <v>165</v>
      </c>
      <c r="E65" s="3">
        <f t="shared" si="37"/>
        <v>6600</v>
      </c>
      <c r="F65" s="6">
        <f t="shared" si="37"/>
        <v>13200</v>
      </c>
      <c r="G65" s="6">
        <f t="shared" si="37"/>
        <v>19800</v>
      </c>
      <c r="H65" s="6">
        <f t="shared" si="37"/>
        <v>26400</v>
      </c>
      <c r="I65" s="6">
        <f t="shared" si="37"/>
        <v>33000</v>
      </c>
      <c r="J65" s="6">
        <f t="shared" si="37"/>
        <v>39600</v>
      </c>
      <c r="K65" s="6">
        <f t="shared" si="37"/>
        <v>46200</v>
      </c>
      <c r="L65" s="6">
        <f t="shared" si="37"/>
        <v>52800</v>
      </c>
      <c r="M65" s="6">
        <f t="shared" si="37"/>
        <v>59400</v>
      </c>
      <c r="N65" s="6">
        <f t="shared" si="37"/>
        <v>66000</v>
      </c>
      <c r="O65" s="3">
        <f t="shared" si="37"/>
        <v>72600</v>
      </c>
      <c r="P65" s="3">
        <f t="shared" si="37"/>
        <v>79200</v>
      </c>
    </row>
    <row r="66" spans="1:16" x14ac:dyDescent="0.25">
      <c r="A66">
        <f t="shared" si="36"/>
        <v>12</v>
      </c>
      <c r="B66">
        <f t="shared" si="36"/>
        <v>166</v>
      </c>
      <c r="C66">
        <f t="shared" si="36"/>
        <v>180</v>
      </c>
      <c r="E66" s="3">
        <f t="shared" si="37"/>
        <v>7200</v>
      </c>
      <c r="F66" s="6">
        <f t="shared" si="37"/>
        <v>14400</v>
      </c>
      <c r="G66" s="6">
        <f t="shared" si="37"/>
        <v>21600</v>
      </c>
      <c r="H66" s="6">
        <f t="shared" si="37"/>
        <v>28800</v>
      </c>
      <c r="I66" s="6">
        <f t="shared" si="37"/>
        <v>36000</v>
      </c>
      <c r="J66" s="6">
        <f t="shared" si="37"/>
        <v>43200</v>
      </c>
      <c r="K66" s="6">
        <f t="shared" si="37"/>
        <v>50400</v>
      </c>
      <c r="L66" s="6">
        <f t="shared" si="37"/>
        <v>57600</v>
      </c>
      <c r="M66" s="6">
        <f t="shared" si="37"/>
        <v>64800</v>
      </c>
      <c r="N66" s="6">
        <f t="shared" si="37"/>
        <v>72000</v>
      </c>
      <c r="O66" s="3">
        <f t="shared" si="37"/>
        <v>79200</v>
      </c>
      <c r="P66" s="3">
        <f t="shared" si="37"/>
        <v>86400</v>
      </c>
    </row>
    <row r="67" spans="1:16" x14ac:dyDescent="0.25">
      <c r="A67">
        <f t="shared" si="36"/>
        <v>13</v>
      </c>
      <c r="B67">
        <f t="shared" si="36"/>
        <v>181</v>
      </c>
      <c r="C67">
        <f t="shared" si="36"/>
        <v>195</v>
      </c>
      <c r="E67" s="3">
        <f t="shared" si="37"/>
        <v>7800</v>
      </c>
      <c r="F67" s="3">
        <f t="shared" si="37"/>
        <v>15600</v>
      </c>
      <c r="G67" s="3">
        <f t="shared" si="37"/>
        <v>23400</v>
      </c>
      <c r="H67" s="3">
        <f t="shared" si="37"/>
        <v>31200</v>
      </c>
      <c r="I67" s="3">
        <f t="shared" si="37"/>
        <v>39000</v>
      </c>
      <c r="J67" s="3">
        <f t="shared" si="37"/>
        <v>46800</v>
      </c>
      <c r="K67" s="3">
        <f t="shared" si="37"/>
        <v>54600</v>
      </c>
      <c r="L67" s="3">
        <f t="shared" si="37"/>
        <v>62400</v>
      </c>
      <c r="M67" s="3">
        <f t="shared" si="37"/>
        <v>70200</v>
      </c>
      <c r="N67" s="3">
        <f t="shared" si="37"/>
        <v>78000</v>
      </c>
      <c r="O67" s="3">
        <f t="shared" si="37"/>
        <v>85800</v>
      </c>
      <c r="P67" s="3">
        <f t="shared" si="37"/>
        <v>93600</v>
      </c>
    </row>
    <row r="68" spans="1:16" x14ac:dyDescent="0.25">
      <c r="A68">
        <f t="shared" si="36"/>
        <v>14</v>
      </c>
      <c r="B68">
        <f t="shared" si="36"/>
        <v>196</v>
      </c>
      <c r="C68">
        <f t="shared" si="36"/>
        <v>210</v>
      </c>
      <c r="E68" s="3">
        <f t="shared" si="37"/>
        <v>8400</v>
      </c>
      <c r="F68" s="3">
        <f t="shared" si="37"/>
        <v>16800</v>
      </c>
      <c r="G68" s="3">
        <f t="shared" si="37"/>
        <v>25200</v>
      </c>
      <c r="H68" s="3">
        <f t="shared" si="37"/>
        <v>33600</v>
      </c>
      <c r="I68" s="3">
        <f t="shared" si="37"/>
        <v>42000</v>
      </c>
      <c r="J68" s="3">
        <f t="shared" si="37"/>
        <v>50400</v>
      </c>
      <c r="K68" s="3">
        <f t="shared" si="37"/>
        <v>58800</v>
      </c>
      <c r="L68" s="3">
        <f t="shared" si="37"/>
        <v>67200</v>
      </c>
      <c r="M68" s="3">
        <f t="shared" si="37"/>
        <v>75600</v>
      </c>
      <c r="N68" s="3">
        <f t="shared" si="37"/>
        <v>84000</v>
      </c>
      <c r="O68" s="3">
        <f t="shared" si="37"/>
        <v>92400</v>
      </c>
      <c r="P68" s="3">
        <f t="shared" si="37"/>
        <v>100800</v>
      </c>
    </row>
    <row r="69" spans="1:16" x14ac:dyDescent="0.25">
      <c r="A69">
        <f t="shared" si="36"/>
        <v>15</v>
      </c>
      <c r="B69">
        <f t="shared" si="36"/>
        <v>211</v>
      </c>
      <c r="C69">
        <f t="shared" si="36"/>
        <v>225</v>
      </c>
      <c r="E69" s="3">
        <f t="shared" si="37"/>
        <v>9000</v>
      </c>
      <c r="F69" s="3">
        <f t="shared" si="37"/>
        <v>18000</v>
      </c>
      <c r="G69" s="3">
        <f t="shared" si="37"/>
        <v>27000</v>
      </c>
      <c r="H69" s="3">
        <f t="shared" si="37"/>
        <v>36000</v>
      </c>
      <c r="I69" s="3">
        <f t="shared" si="37"/>
        <v>45000</v>
      </c>
      <c r="J69" s="3">
        <f t="shared" si="37"/>
        <v>54000</v>
      </c>
      <c r="K69" s="3">
        <f t="shared" si="37"/>
        <v>63000</v>
      </c>
      <c r="L69" s="3">
        <f t="shared" si="37"/>
        <v>72000</v>
      </c>
      <c r="M69" s="3">
        <f t="shared" si="37"/>
        <v>81000</v>
      </c>
      <c r="N69" s="3">
        <f t="shared" si="37"/>
        <v>90000</v>
      </c>
      <c r="O69" s="3">
        <f t="shared" si="37"/>
        <v>99000</v>
      </c>
      <c r="P69" s="3">
        <f t="shared" si="37"/>
        <v>108000</v>
      </c>
    </row>
    <row r="70" spans="1:16" x14ac:dyDescent="0.25">
      <c r="A70">
        <f t="shared" si="36"/>
        <v>16</v>
      </c>
      <c r="B70">
        <f t="shared" si="36"/>
        <v>226</v>
      </c>
      <c r="C70">
        <f t="shared" si="36"/>
        <v>240</v>
      </c>
      <c r="E70" s="3">
        <f t="shared" si="37"/>
        <v>9600</v>
      </c>
      <c r="F70" s="3">
        <f t="shared" si="37"/>
        <v>19200</v>
      </c>
      <c r="G70" s="3">
        <f t="shared" si="37"/>
        <v>28800</v>
      </c>
      <c r="H70" s="3">
        <f t="shared" si="37"/>
        <v>38400</v>
      </c>
      <c r="I70" s="3">
        <f t="shared" si="37"/>
        <v>48000</v>
      </c>
      <c r="J70" s="3">
        <f t="shared" si="37"/>
        <v>57600</v>
      </c>
      <c r="K70" s="3">
        <f t="shared" si="37"/>
        <v>67200</v>
      </c>
      <c r="L70" s="3">
        <f t="shared" si="37"/>
        <v>76800</v>
      </c>
      <c r="M70" s="3">
        <f t="shared" si="37"/>
        <v>86400</v>
      </c>
      <c r="N70" s="3">
        <f t="shared" si="37"/>
        <v>96000</v>
      </c>
      <c r="O70" s="3">
        <f t="shared" si="37"/>
        <v>105600</v>
      </c>
      <c r="P70" s="3">
        <f t="shared" si="37"/>
        <v>115200</v>
      </c>
    </row>
    <row r="71" spans="1:16" x14ac:dyDescent="0.25">
      <c r="A71">
        <f t="shared" si="36"/>
        <v>17</v>
      </c>
      <c r="B71">
        <f t="shared" si="36"/>
        <v>241</v>
      </c>
      <c r="C71">
        <f t="shared" si="36"/>
        <v>255</v>
      </c>
      <c r="E71" s="3">
        <f t="shared" si="37"/>
        <v>10200</v>
      </c>
      <c r="F71" s="3">
        <f t="shared" si="37"/>
        <v>20400</v>
      </c>
      <c r="G71" s="3">
        <f t="shared" si="37"/>
        <v>30600</v>
      </c>
      <c r="H71" s="3">
        <f t="shared" si="37"/>
        <v>40800</v>
      </c>
      <c r="I71" s="3">
        <f t="shared" si="37"/>
        <v>51000</v>
      </c>
      <c r="J71" s="3">
        <f t="shared" si="37"/>
        <v>61200</v>
      </c>
      <c r="K71" s="3">
        <f t="shared" si="37"/>
        <v>71400</v>
      </c>
      <c r="L71" s="3">
        <f t="shared" si="37"/>
        <v>81600</v>
      </c>
      <c r="M71" s="3">
        <f t="shared" si="37"/>
        <v>91800</v>
      </c>
      <c r="N71" s="3">
        <f t="shared" si="37"/>
        <v>102000</v>
      </c>
      <c r="O71" s="3">
        <f t="shared" si="37"/>
        <v>112200</v>
      </c>
      <c r="P71" s="3">
        <f t="shared" si="37"/>
        <v>122400</v>
      </c>
    </row>
    <row r="72" spans="1:16" x14ac:dyDescent="0.25">
      <c r="A72">
        <f t="shared" ref="A72:C74" si="38">+A48</f>
        <v>18</v>
      </c>
      <c r="B72">
        <f t="shared" si="38"/>
        <v>256</v>
      </c>
      <c r="C72">
        <f t="shared" si="38"/>
        <v>270</v>
      </c>
      <c r="E72" s="3">
        <f t="shared" ref="E72:P74" si="39">ROUNDUP(E48/25,0)*25</f>
        <v>10800</v>
      </c>
      <c r="F72" s="3">
        <f t="shared" si="39"/>
        <v>21600</v>
      </c>
      <c r="G72" s="3">
        <f t="shared" si="39"/>
        <v>32400</v>
      </c>
      <c r="H72" s="3">
        <f t="shared" si="39"/>
        <v>43200</v>
      </c>
      <c r="I72" s="3">
        <f t="shared" si="39"/>
        <v>54000</v>
      </c>
      <c r="J72" s="3">
        <f t="shared" si="39"/>
        <v>64800</v>
      </c>
      <c r="K72" s="3">
        <f t="shared" si="39"/>
        <v>75600</v>
      </c>
      <c r="L72" s="3">
        <f t="shared" si="39"/>
        <v>86400</v>
      </c>
      <c r="M72" s="3">
        <f t="shared" si="39"/>
        <v>97200</v>
      </c>
      <c r="N72" s="3">
        <f t="shared" si="39"/>
        <v>108000</v>
      </c>
      <c r="O72" s="3">
        <f t="shared" si="39"/>
        <v>118800</v>
      </c>
      <c r="P72" s="3">
        <f t="shared" si="39"/>
        <v>129600</v>
      </c>
    </row>
    <row r="73" spans="1:16" x14ac:dyDescent="0.25">
      <c r="A73">
        <f t="shared" si="38"/>
        <v>19</v>
      </c>
      <c r="B73">
        <f t="shared" si="38"/>
        <v>271</v>
      </c>
      <c r="C73">
        <f t="shared" si="38"/>
        <v>285</v>
      </c>
      <c r="E73" s="3">
        <f t="shared" si="39"/>
        <v>11400</v>
      </c>
      <c r="F73" s="3">
        <f t="shared" si="39"/>
        <v>22800</v>
      </c>
      <c r="G73" s="3">
        <f t="shared" si="39"/>
        <v>34200</v>
      </c>
      <c r="H73" s="3">
        <f t="shared" si="39"/>
        <v>45600</v>
      </c>
      <c r="I73" s="3">
        <f t="shared" si="39"/>
        <v>57000</v>
      </c>
      <c r="J73" s="3">
        <f t="shared" si="39"/>
        <v>68400</v>
      </c>
      <c r="K73" s="3">
        <f t="shared" si="39"/>
        <v>79800</v>
      </c>
      <c r="L73" s="3">
        <f t="shared" si="39"/>
        <v>91200</v>
      </c>
      <c r="M73" s="3">
        <f t="shared" si="39"/>
        <v>102600</v>
      </c>
      <c r="N73" s="3">
        <f t="shared" si="39"/>
        <v>114000</v>
      </c>
      <c r="O73" s="3">
        <f t="shared" si="39"/>
        <v>125400</v>
      </c>
      <c r="P73" s="3">
        <f t="shared" si="39"/>
        <v>136800</v>
      </c>
    </row>
    <row r="74" spans="1:16" x14ac:dyDescent="0.25">
      <c r="A74">
        <f t="shared" si="38"/>
        <v>20</v>
      </c>
      <c r="B74">
        <f t="shared" si="38"/>
        <v>286</v>
      </c>
      <c r="C74">
        <f t="shared" si="38"/>
        <v>300</v>
      </c>
      <c r="E74" s="3">
        <f t="shared" si="39"/>
        <v>12000</v>
      </c>
      <c r="F74" s="3">
        <f t="shared" si="39"/>
        <v>24000</v>
      </c>
      <c r="G74" s="3">
        <f t="shared" si="39"/>
        <v>36000</v>
      </c>
      <c r="H74" s="3">
        <f t="shared" si="39"/>
        <v>48000</v>
      </c>
      <c r="I74" s="3">
        <f t="shared" si="39"/>
        <v>60000</v>
      </c>
      <c r="J74" s="3">
        <f t="shared" si="39"/>
        <v>72000</v>
      </c>
      <c r="K74" s="3">
        <f t="shared" si="39"/>
        <v>84000</v>
      </c>
      <c r="L74" s="3">
        <f t="shared" si="39"/>
        <v>96000</v>
      </c>
      <c r="M74" s="3">
        <f t="shared" si="39"/>
        <v>108000</v>
      </c>
      <c r="N74" s="3">
        <f t="shared" si="39"/>
        <v>120000</v>
      </c>
      <c r="O74" s="3">
        <f t="shared" si="39"/>
        <v>132000</v>
      </c>
      <c r="P74" s="3">
        <f t="shared" si="39"/>
        <v>144000</v>
      </c>
    </row>
  </sheetData>
  <pageMargins left="0.70866141732283472" right="0.70866141732283472" top="0.74803149606299213" bottom="0.74803149606299213" header="0.31496062992125984" footer="0.31496062992125984"/>
  <pageSetup paperSize="9" scale="50" orientation="portrait" r:id="rId1"/>
  <customProperties>
    <customPr name="QAA_DRILLPATH_NODE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WorkbookDrillPathInfo xmlns:xsd="http://www.w3.org/2001/XMLSchema" xmlns:xsi="http://www.w3.org/2001/XMLSchema-instance" xmlns="http://www.infor.com/qaa/DrillPath">
  <CurrentDrillPath>
    <DrillPathNode AnalysisType="NONE" Id="50d77c5d-0d97-493b-8a0e-7f7c14b0dbbc" Name="Less than 4 weeks" HandleSummaryReportOnly="false">
      <SuppressZero>false</SuppressZero>
      <Children/>
    </DrillPathNode>
    <DrillPathNode AnalysisType="NONE" Id="f4fdc229-9824-411e-98e9-82561e03c615" Name="Summary Charges" HandleSummaryReportOnly="false" Source="">
      <SuppressZero>false</SuppressZero>
      <Children/>
    </DrillPathNode>
    <DrillPathNode AnalysisType="NONE" Id="8b8028e9-2975-4f7f-939a-7a641ac31e38" Name="4 to 12 weeks" HandleSummaryReportOnly="false" Source="">
      <SuppressZero>false</SuppressZero>
      <Children/>
    </DrillPathNode>
    <DrillPathNode AnalysisType="NONE" Id="898cedaa-c8b5-4f1f-8aec-461489903a61" Name="over 12 Weeks" HandleSummaryReportOnly="false" Source="">
      <SuppressZero>false</SuppressZero>
      <Children/>
    </DrillPathNode>
    <DrillPathNode AnalysisType="NONE" Id="b4d4832a-943e-43bb-bd99-a6764f4cfc13" Name="Sheet6" HandleSummaryReportOnly="false" Source="">
      <SuppressZero>false</SuppressZero>
      <Children/>
    </DrillPathNode>
  </CurrentDrillPath>
  <SavedDrillPath/>
</WorkbookDrillPathInfo>
</file>

<file path=customXml/itemProps1.xml><?xml version="1.0" encoding="utf-8"?>
<ds:datastoreItem xmlns:ds="http://schemas.openxmlformats.org/officeDocument/2006/customXml" ds:itemID="{69C11AD3-C1C5-4B7A-9DA7-FA54AD7CD57D}">
  <ds:schemaRefs>
    <ds:schemaRef ds:uri="http://www.w3.org/2001/XMLSchema"/>
    <ds:schemaRef ds:uri="http://www.infor.com/qaa/DrillPath"/>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PEL Charge Calculator</vt:lpstr>
      <vt:lpstr>Lookups</vt:lpstr>
      <vt:lpstr>Less than 4 weeks</vt:lpstr>
      <vt:lpstr>4 to 12 weeks</vt:lpstr>
      <vt:lpstr>over 12 Weeks</vt:lpstr>
      <vt:lpstr>'PEL Charge Calculator'!Print_Area</vt:lpstr>
      <vt:lpstr>tablevals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Liam Butler</dc:creator>
  <cp:lastModifiedBy>Liam Butler</cp:lastModifiedBy>
  <cp:lastPrinted>2024-09-27T15:27:40Z</cp:lastPrinted>
  <dcterms:created xsi:type="dcterms:W3CDTF">2024-09-26T14:11:46Z</dcterms:created>
  <dcterms:modified xsi:type="dcterms:W3CDTF">2024-09-27T15:30:19Z</dcterms:modified>
</cp:coreProperties>
</file>